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3_LabTest\Sharing Files 4\"/>
    </mc:Choice>
  </mc:AlternateContent>
  <xr:revisionPtr revIDLastSave="0" documentId="13_ncr:1_{EE4B46D0-547B-4BC2-917E-9BCB61DBC910}"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Feb_5_2013hjp_3" localSheetId="13">'Raw Data'!$B$4:$AL$139</definedName>
    <definedName name="ambvis_rates_Feb_5_2013hjp_4"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Feb_5_2013hjp_1_3" localSheetId="13">'Raw Data'!$B$4:$AL$139</definedName>
    <definedName name="cabg_Feb_5_2013hjp_1_4"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Feb_5_2013hjp_3" localSheetId="13">'Raw Data'!$B$4:$AL$139</definedName>
    <definedName name="cath_Feb_5_2013hjp_4"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Feb_12_2013hjp_3" localSheetId="13">'Raw Data'!$B$4:$AL$139</definedName>
    <definedName name="dementia_Feb_12_2013hjp_4"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Feb_5_2013hjp_3" localSheetId="13">'Raw Data'!$B$4:$AL$139</definedName>
    <definedName name="hip_replace_Feb_5_2013hjp_4"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Feb_5_2013hjp_3" localSheetId="13">'Raw Data'!$B$4:$AL$139</definedName>
    <definedName name="knee_replace_Feb_5_2013hjp_4"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Feb_5_2013hjp_3" localSheetId="13">'Raw Data'!$B$4:$AL$139</definedName>
    <definedName name="pci_Feb_5_2013hjp_4"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F34" i="3"/>
  <c r="F38" i="3" s="1"/>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E10" i="3" s="1"/>
  <c r="C9" i="3"/>
  <c r="E9" i="3" s="1"/>
  <c r="C8" i="3"/>
  <c r="E8" i="3" s="1"/>
  <c r="C7" i="3"/>
  <c r="C6" i="3"/>
  <c r="E6" i="3" s="1"/>
  <c r="G10" i="3"/>
  <c r="H10" i="3"/>
  <c r="F9" i="3"/>
  <c r="G9" i="3"/>
  <c r="H9" i="3"/>
  <c r="F8" i="3"/>
  <c r="G8" i="3"/>
  <c r="H8" i="3"/>
  <c r="F7" i="3"/>
  <c r="G7" i="3"/>
  <c r="H7" i="3"/>
  <c r="G6" i="3"/>
  <c r="H6" i="3"/>
  <c r="H11" i="3"/>
  <c r="G11" i="3"/>
  <c r="F11" i="3"/>
  <c r="E7" i="3"/>
  <c r="C11" i="3"/>
  <c r="E11" i="3" s="1"/>
  <c r="B1" i="3"/>
  <c r="G38"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43E8EB04-134E-49E6-9129-0ECA442979DD}"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C4998DDF-41E9-43C2-B58D-E8F8F00C3CA3}"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14AC0340-A840-4C66-AAB9-15A39DDE1A6F}"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79151AB5-3E15-4302-9E6A-E07C0A1E370E}"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D47338CC-73BF-4A5C-B06A-CF368C2E6A3D}"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1E2D9B95-C333-48FA-80E6-D18545E5ABE2}"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63F66EA2-412F-4C3C-AC84-0A9CF80DAC35}"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<sst xmlns="http://schemas.openxmlformats.org/spreadsheetml/2006/main" count="1961" uniqueCount="475">
  <si>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</si>
  <si>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</si>
  <si>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</si>
  <si>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</si>
  <si>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</si>
  <si>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</si>
  <si>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</si>
  <si>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</si>
  <si>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</si>
  <si>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</si>
  <si>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</si>
  <si>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</si>
  <si>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</si>
  <si>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</si>
  <si>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</si>
  <si>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</si>
  <si>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</si>
  <si>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</si>
  <si>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</si>
  <si>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</si>
  <si>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</si>
  <si>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</si>
  <si>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</si>
  <si>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</si>
  <si>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</si>
  <si>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</si>
  <si>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</si>
  <si>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</si>
  <si>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</si>
  <si>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</si>
  <si>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</si>
  <si>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</si>
  <si>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</si>
  <si>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</si>
  <si>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</si>
  <si>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</si>
  <si>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</si>
  <si>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</si>
  <si>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</si>
  <si>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</si>
  <si>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</si>
  <si>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</si>
  <si>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</si>
  <si>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</si>
  <si>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</si>
  <si>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</si>
  <si>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</si>
  <si>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</si>
  <si>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</si>
  <si>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</si>
  <si>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</si>
  <si>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</si>
  <si>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</si>
  <si>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</si>
  <si>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</si>
  <si>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</si>
  <si>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</si>
  <si>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</si>
  <si>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</si>
  <si>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</si>
  <si>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</si>
  <si>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</si>
  <si>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</si>
  <si>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</si>
  <si>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</si>
  <si>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</si>
  <si>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</si>
  <si>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</si>
  <si>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</si>
  <si>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</si>
  <si>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</si>
  <si>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</si>
  <si>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</si>
  <si>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</si>
  <si>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</si>
  <si>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</si>
  <si>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</si>
  <si>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</si>
  <si>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</si>
  <si>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</si>
  <si>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</si>
  <si>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</si>
  <si>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</si>
  <si>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</si>
  <si>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</si>
  <si>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</si>
  <si>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</si>
  <si>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</si>
  <si>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</si>
  <si>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</si>
  <si>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</si>
  <si>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</si>
  <si>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</si>
  <si>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</si>
  <si>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</si>
  <si>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</si>
  <si>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</si>
  <si>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</si>
  <si>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</si>
  <si>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</si>
  <si>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</si>
  <si>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</si>
  <si>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</si>
  <si>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</si>
  <si>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</si>
  <si>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</si>
  <si>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</si>
  <si>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</si>
  <si>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</si>
  <si>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</si>
  <si>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</si>
  <si>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</si>
  <si>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</si>
  <si>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</si>
  <si>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</si>
  <si>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</si>
  <si>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</si>
  <si>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</si>
  <si>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</si>
  <si>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</si>
  <si>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</si>
  <si>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</si>
  <si>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</si>
  <si>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</si>
  <si>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</si>
  <si>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</si>
  <si>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</si>
  <si>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</si>
  <si>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</si>
  <si>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</si>
  <si>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</si>
  <si>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</si>
  <si>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</si>
  <si>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</si>
  <si>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</si>
  <si>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</si>
  <si>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</si>
  <si>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</si>
  <si>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</si>
  <si>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</si>
  <si>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</si>
  <si>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</si>
  <si>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</si>
  <si>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</si>
  <si>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</si>
  <si>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</si>
  <si>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</si>
  <si>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</si>
  <si>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</si>
  <si>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</si>
  <si>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</si>
  <si>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</si>
  <si>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</si>
  <si>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</si>
  <si>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</si>
  <si>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</si>
  <si>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</si>
  <si>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</si>
  <si>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</si>
  <si>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</si>
  <si>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</si>
  <si>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</si>
  <si>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</si>
  <si>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</si>
  <si>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</si>
  <si>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</si>
  <si>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</si>
  <si>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</si>
  <si>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</si>
  <si>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</si>
  <si>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</si>
  <si>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</si>
  <si>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</si>
  <si>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</si>
  <si>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</si>
  <si>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</si>
  <si>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</si>
  <si>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</si>
  <si>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</si>
  <si>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</si>
  <si>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</si>
  <si>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</si>
  <si>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</si>
  <si>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</si>
  <si>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</si>
  <si>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</si>
  <si>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</si>
  <si>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</si>
  <si>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</si>
  <si>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</si>
  <si>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</si>
  <si>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</si>
  <si>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</si>
  <si>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</si>
  <si>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</si>
  <si>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</si>
  <si>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</si>
  <si>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</si>
  <si>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</si>
  <si>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</si>
  <si>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</si>
  <si>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</si>
  <si>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</si>
  <si>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</si>
  <si>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</si>
  <si>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</si>
  <si>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</si>
  <si>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</si>
  <si>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</si>
  <si>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</si>
  <si>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</si>
  <si>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</si>
  <si>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</si>
  <si>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</si>
  <si>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</si>
  <si>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</si>
  <si>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</si>
  <si>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</si>
  <si>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</si>
  <si>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</si>
  <si>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</si>
  <si>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</si>
  <si>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</si>
  <si>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</si>
  <si>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</si>
  <si>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</si>
  <si>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</si>
  <si>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</si>
  <si>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</si>
  <si>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</si>
  <si>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</si>
  <si>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</si>
  <si>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(1,a)</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</si>
  <si>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</si>
  <si>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</si>
  <si>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</si>
  <si>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</si>
  <si>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</si>
  <si>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</si>
  <si>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</si>
  <si>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</si>
  <si>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</si>
  <si>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</si>
  <si>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</si>
  <si>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</si>
  <si>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</si>
  <si>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</si>
  <si>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</si>
  <si>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</si>
  <si>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</si>
  <si>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</si>
  <si>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</si>
  <si>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</si>
  <si>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</si>
  <si>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</si>
  <si>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</si>
  <si>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</si>
  <si>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</si>
  <si>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</si>
  <si>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</si>
  <si>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</si>
  <si>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</si>
  <si>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</si>
  <si>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</si>
  <si>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</si>
  <si>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</si>
  <si>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</si>
  <si>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</si>
  <si>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</si>
  <si>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</si>
  <si>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</si>
  <si>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</si>
  <si>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</si>
  <si>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</si>
  <si>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</si>
  <si>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</si>
  <si>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</si>
  <si>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</si>
  <si>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</si>
  <si>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</si>
  <si>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</si>
  <si>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</si>
  <si>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</si>
  <si>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</si>
  <si>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</si>
  <si>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</si>
  <si>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</si>
  <si>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</si>
  <si>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</si>
  <si>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</si>
  <si>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</si>
  <si>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</si>
  <si>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</si>
  <si>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</si>
  <si>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</si>
  <si>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</si>
  <si>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</si>
  <si>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</si>
  <si>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</si>
  <si>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</si>
  <si>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</si>
  <si>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</si>
  <si>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</si>
  <si>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</si>
  <si>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</si>
  <si>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</si>
  <si>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</si>
  <si>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</si>
  <si>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</si>
  <si>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</si>
  <si>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</si>
  <si>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</si>
  <si>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</si>
  <si>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</si>
  <si>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</si>
  <si>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</si>
  <si>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</si>
  <si>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</si>
  <si>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</si>
  <si>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</si>
  <si>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</si>
  <si>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</si>
  <si>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</si>
  <si>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</si>
  <si>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</si>
  <si>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</si>
  <si>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</si>
  <si>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</si>
  <si>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</si>
  <si>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</si>
  <si>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</si>
  <si>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</si>
  <si>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</si>
  <si>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</si>
  <si>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</si>
  <si>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</si>
  <si>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</si>
  <si>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</si>
  <si>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</si>
  <si>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</si>
  <si>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</si>
  <si>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</si>
  <si>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</si>
  <si>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</si>
  <si>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</si>
  <si>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</si>
  <si>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</si>
  <si>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</si>
  <si>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</si>
  <si>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</si>
  <si>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</si>
  <si>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</si>
  <si>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</si>
  <si>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</si>
  <si>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</si>
  <si>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</si>
  <si>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</si>
  <si>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</si>
  <si>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</si>
  <si>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</si>
  <si>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</si>
  <si>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</si>
  <si>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</si>
  <si>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</si>
  <si>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</si>
  <si>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</si>
  <si>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</si>
  <si>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</si>
  <si>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</si>
  <si>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</si>
  <si>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</si>
  <si>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</si>
  <si>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</si>
  <si>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</si>
  <si>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</si>
  <si>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</si>
  <si>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</si>
  <si>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</si>
  <si>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</si>
  <si>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</si>
  <si>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</si>
  <si>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</si>
  <si>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</si>
  <si>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</si>
  <si>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</si>
  <si>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</si>
  <si>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</si>
  <si>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</si>
  <si>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</si>
  <si>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</si>
  <si>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</si>
  <si>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</si>
  <si>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</si>
  <si>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</si>
  <si>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</si>
  <si>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</si>
  <si>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</si>
  <si>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</si>
  <si>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</si>
  <si>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</si>
  <si>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</si>
  <si>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</si>
  <si>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</si>
  <si>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</si>
  <si>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</si>
  <si>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</si>
  <si>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</si>
  <si>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</si>
  <si>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</si>
  <si>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</si>
  <si>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</si>
  <si>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</si>
  <si>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</si>
  <si>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</si>
  <si>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</si>
  <si>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</si>
  <si>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</si>
  <si>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</si>
  <si>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</si>
  <si>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</si>
  <si>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</si>
  <si>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</si>
  <si>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</si>
  <si>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</si>
  <si>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(2,3,a,b)</t>
  </si>
  <si>
    <t>(a)</t>
  </si>
  <si>
    <t>(1,2,3,a,b)</t>
  </si>
  <si>
    <t>(1,2,a)</t>
  </si>
  <si>
    <t>(2,a)</t>
  </si>
  <si>
    <t>(2,a,b)</t>
  </si>
  <si>
    <t>(2,3,a)</t>
  </si>
  <si>
    <t>(3,a)</t>
  </si>
  <si>
    <t>(1,2,a,b)</t>
  </si>
  <si>
    <t>Crude and Age &amp; Sex Adjusted Annual ACR Lab Test Rates by Income Quintile, 2011/12, 2016/17 &amp; 2021/22(ref), per 1000 age 40+</t>
  </si>
  <si>
    <t>1,3</t>
  </si>
  <si>
    <t>Crude and Age &amp; Sex Adjusted Annual ACR Lab Test Rates by Regions, 2011/12, 2016/17 &amp; 2021/22(ref), per 1000 age 40+</t>
  </si>
  <si>
    <t>(1,3,a,b)</t>
  </si>
  <si>
    <t>(a,b)</t>
  </si>
  <si>
    <t>(1,3,a)</t>
  </si>
  <si>
    <t>(3,a,b)</t>
  </si>
  <si>
    <t>(2,b)</t>
  </si>
  <si>
    <t>Count and age adjusted rates per 1,000 residents ( age 40+)</t>
  </si>
  <si>
    <t>Count and rates per 1,000 residents (age 40+)</t>
  </si>
  <si>
    <t xml:space="preserve">date:  November 27, 2024 </t>
  </si>
  <si>
    <t>Community Area</t>
  </si>
  <si>
    <t>Neighborhood Cluster</t>
  </si>
  <si>
    <t>District</t>
  </si>
  <si>
    <t>Health Region</t>
  </si>
  <si>
    <t>2011/12</t>
  </si>
  <si>
    <t>2016/17</t>
  </si>
  <si>
    <t>2021/22</t>
  </si>
  <si>
    <t>Count 
(2011/12)</t>
  </si>
  <si>
    <t>Crude Rate
(2011/12)</t>
  </si>
  <si>
    <t>Adjusted Rate
(2011/12)</t>
  </si>
  <si>
    <t>Count 
(2016/17)</t>
  </si>
  <si>
    <t>Crude Rate
(2016/17)</t>
  </si>
  <si>
    <t>Adjusted Rate
(2016/17)</t>
  </si>
  <si>
    <t>Count 
(2021/22)</t>
  </si>
  <si>
    <t>Crude Rate
(2021/22)</t>
  </si>
  <si>
    <t>Adjusted Rate
(2021/22)</t>
  </si>
  <si>
    <t>Adjusted Rate (2011/123)</t>
  </si>
  <si>
    <t>Adjusted Rate (2016/17)</t>
  </si>
  <si>
    <t>Adjusted Rate (2021/22)</t>
  </si>
  <si>
    <t>If you require this document in a different accessible format, please contact us: by phone at 204-789-3819 or by email at info@cpe.umanitoba.ca.</t>
  </si>
  <si>
    <t>End of worksheet</t>
  </si>
  <si>
    <t>bold = statistically significant</t>
  </si>
  <si>
    <t xml:space="preserve">ACR Lab Test Counts, Crude Rates, and Adjusted Rates by Health Region, 2011/12, 2016/17 and 2021/22
</t>
  </si>
  <si>
    <t xml:space="preserve">ACR Lab Test Counts, Crude Rates, and Adjusted Rates by Winnipeg Community Area, 2011/12, 2016/17 and 2021/22
</t>
  </si>
  <si>
    <t xml:space="preserve">ACR Lab Test Counts, Crude Rates, and Adjusted Rates by Winnipeg Neighbourhood Cluster, 2011/12, 2016/17 and 2021/22
</t>
  </si>
  <si>
    <t xml:space="preserve">ACR Lab Test Counts, Crude Rates, and Adjusted Rates by District in Prairie Mountain, 2011/12, 2016/17 and 2021/22
</t>
  </si>
  <si>
    <t xml:space="preserve">ACR Lab Test Counts, Crude Rates, and Adjusted Rates by District in Northern Health Region, 2011/12, 2016/17 and 2021/22
</t>
  </si>
  <si>
    <t xml:space="preserve">Statistical Tests for Adjusted Rates of ACR Lab Tests by Income Quintile, 2011/12, 2016/17 and 2021/22
</t>
  </si>
  <si>
    <t xml:space="preserve">Adjusted Rates of ACR Lab Tests by Income Quintile, 2011/12, 2016/17 and 2021/22
</t>
  </si>
  <si>
    <t xml:space="preserve">ACR Lab Test Counts, Crude Rates, and Adjusted Rates by District in Interlake-Eastern RHA, 2011/12, 2016/17 and 2021/22
</t>
  </si>
  <si>
    <t xml:space="preserve">ACR Lab Test Counts, Crude Rates, and Adjusted Rates by District in Southern Health-Santé Sud, 2011/12, 2016/17 and 2021/22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</si>
</sst>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cellStyleXfs>
  <cellXfs count="119">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2" fontId="40" fillId="0" borderId="11" xfId="103" quotePrefix="1" applyFill="1">
      <alignment horizontal="right" vertical="center" indent="3"/>
    </xf>
    <xf numFmtId="2" fontId="40" fillId="0" borderId="22" xfId="103" applyFill="1" applyBorder="1">
      <alignment horizontal="right" vertical="center" indent="3"/>
    </xf>
    <xf numFmtId="1" fontId="42" fillId="0" borderId="0" xfId="43" applyNumberFormat="1" applyFont="1" applyAlignment="1">
      <alignment vertical="center"/>
    </xf>
    <xf numFmtId="49" fontId="44" fillId="35" borderId="23" xfId="97" applyBorder="1">
      <alignment horizontal="left" vertical="center" indent="1"/>
    </xf>
    <xf numFmtId="3" fontId="44" fillId="35" borderId="24" xfId="104" quotePrefix="1" applyBorder="1">
      <alignment horizontal="right" vertical="center" indent="3"/>
    </xf>
    <xf numFmtId="2" fontId="44" fillId="35" borderId="24" xfId="105" quotePrefix="1" applyBorder="1">
      <alignment horizontal="right" vertical="center" indent="3"/>
    </xf>
    <xf numFmtId="2" fontId="44" fillId="35" borderId="25" xfId="105" applyBorder="1">
      <alignment horizontal="right" vertical="center" indent="3"/>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2" fontId="40" fillId="0" borderId="11" xfId="103" applyFill="1">
      <alignment horizontal="right" vertical="center" indent="3"/>
    </xf>
    <xf numFmtId="49" fontId="44" fillId="35" borderId="26" xfId="97" applyBorder="1">
      <alignment horizontal="left" vertical="center" indent="1"/>
    </xf>
    <xf numFmtId="3" fontId="44" fillId="35" borderId="27" xfId="104" quotePrefix="1" applyBorder="1">
      <alignment horizontal="right" vertical="center" indent="3"/>
    </xf>
    <xf numFmtId="2" fontId="44" fillId="35" borderId="27" xfId="105" quotePrefix="1" applyBorder="1">
      <alignment horizontal="right" vertical="center" indent="3"/>
    </xf>
    <xf numFmtId="2" fontId="44" fillId="35" borderId="28" xfId="105" applyBorder="1">
      <alignment horizontal="right" vertical="center" indent="3"/>
    </xf>
    <xf numFmtId="49" fontId="44" fillId="35" borderId="29" xfId="97" applyBorder="1">
      <alignment horizontal="left" vertical="center" indent="1"/>
    </xf>
    <xf numFmtId="3" fontId="44" fillId="35" borderId="30" xfId="104" quotePrefix="1" applyBorder="1">
      <alignment horizontal="right" vertical="center" indent="3"/>
    </xf>
    <xf numFmtId="2" fontId="44" fillId="35" borderId="30" xfId="105" quotePrefix="1" applyBorder="1">
      <alignment horizontal="right" vertical="center" indent="3"/>
    </xf>
    <xf numFmtId="2" fontId="44" fillId="35" borderId="31" xfId="105"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1495617593255389"/>
          <c:w val="0.57489565783472929"/>
          <c:h val="0.70602736021633661"/>
        </c:manualLayout>
      </c:layout>
      <c:barChart>
        <c:barDir val="bar"/>
        <c:grouping val="clustered"/>
        <c:varyColors val="0"/>
        <c:ser>
          <c:idx val="4"/>
          <c:order val="0"/>
          <c:tx>
            <c:strRef>
              <c:f>'Graph Data'!$H$5</c:f>
              <c:strCache>
                <c:ptCount val="1"/>
                <c:pt idx="0">
                  <c:v>2021/22</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(1,2,3,a,b)</c:v>
                  </c:pt>
                  <c:pt idx="2">
                    <c:v>Prairie Mountain Health (1,2,3,a,b)</c:v>
                  </c:pt>
                  <c:pt idx="3">
                    <c:v>Interlake-Eastern RHA (2,3,a,b)</c:v>
                  </c:pt>
                  <c:pt idx="4">
                    <c:v>Winnipeg RHA (1,3,a,b)</c:v>
                  </c:pt>
                  <c:pt idx="5">
                    <c:v>Southern Health-Santé Sud (1,2,3,a,b)</c:v>
                  </c:pt>
                </c:lvl>
                <c:lvl>
                  <c:pt idx="0">
                    <c:v>   </c:v>
                  </c:pt>
                </c:lvl>
              </c:multiLvlStrCache>
            </c:multiLvlStrRef>
          </c:cat>
          <c:val>
            <c:numRef>
              <c:f>'Graph Data'!$H$6:$H$11</c:f>
              <c:numCache>
                <c:formatCode>0.00</c:formatCode>
                <c:ptCount val="6"/>
                <c:pt idx="0">
                  <c:v>286.10975145999998</c:v>
                </c:pt>
                <c:pt idx="1">
                  <c:v>390.71867707000001</c:v>
                </c:pt>
                <c:pt idx="2">
                  <c:v>187.56646584000001</c:v>
                </c:pt>
                <c:pt idx="3">
                  <c:v>236.20534221</c:v>
                </c:pt>
                <c:pt idx="4">
                  <c:v>334.64298409000003</c:v>
                </c:pt>
                <c:pt idx="5">
                  <c:v>201.09434567</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2016/17</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(1,2,3,a,b)</c:v>
                  </c:pt>
                  <c:pt idx="2">
                    <c:v>Prairie Mountain Health (1,2,3,a,b)</c:v>
                  </c:pt>
                  <c:pt idx="3">
                    <c:v>Interlake-Eastern RHA (2,3,a,b)</c:v>
                  </c:pt>
                  <c:pt idx="4">
                    <c:v>Winnipeg RHA (1,3,a,b)</c:v>
                  </c:pt>
                  <c:pt idx="5">
                    <c:v>Southern Health-Santé Sud (1,2,3,a,b)</c:v>
                  </c:pt>
                </c:lvl>
                <c:lvl>
                  <c:pt idx="0">
                    <c:v>   </c:v>
                  </c:pt>
                </c:lvl>
              </c:multiLvlStrCache>
            </c:multiLvlStrRef>
          </c:cat>
          <c:val>
            <c:numRef>
              <c:f>'Graph Data'!$G$6:$G$11</c:f>
              <c:numCache>
                <c:formatCode>0.00</c:formatCode>
                <c:ptCount val="6"/>
                <c:pt idx="0">
                  <c:v>256.50229367999998</c:v>
                </c:pt>
                <c:pt idx="1">
                  <c:v>464.41903802000002</c:v>
                </c:pt>
                <c:pt idx="2">
                  <c:v>218.66608496000001</c:v>
                </c:pt>
                <c:pt idx="3">
                  <c:v>289.82521989000003</c:v>
                </c:pt>
                <c:pt idx="4">
                  <c:v>259.90959018000001</c:v>
                </c:pt>
                <c:pt idx="5">
                  <c:v>216.30405870000001</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2011/12</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(1,2,3,a,b)</c:v>
                  </c:pt>
                  <c:pt idx="2">
                    <c:v>Prairie Mountain Health (1,2,3,a,b)</c:v>
                  </c:pt>
                  <c:pt idx="3">
                    <c:v>Interlake-Eastern RHA (2,3,a,b)</c:v>
                  </c:pt>
                  <c:pt idx="4">
                    <c:v>Winnipeg RHA (1,3,a,b)</c:v>
                  </c:pt>
                  <c:pt idx="5">
                    <c:v>Southern Health-Santé Sud (1,2,3,a,b)</c:v>
                  </c:pt>
                </c:lvl>
                <c:lvl>
                  <c:pt idx="0">
                    <c:v>   </c:v>
                  </c:pt>
                </c:lvl>
              </c:multiLvlStrCache>
            </c:multiLvlStrRef>
          </c:cat>
          <c:val>
            <c:numRef>
              <c:f>'Graph Data'!$F$6:$F$11</c:f>
              <c:numCache>
                <c:formatCode>0.00</c:formatCode>
                <c:ptCount val="6"/>
                <c:pt idx="0">
                  <c:v>138.97559584999999</c:v>
                </c:pt>
                <c:pt idx="1">
                  <c:v>234.2993261</c:v>
                </c:pt>
                <c:pt idx="2">
                  <c:v>85.427697703000007</c:v>
                </c:pt>
                <c:pt idx="3">
                  <c:v>135.54926456000001</c:v>
                </c:pt>
                <c:pt idx="4">
                  <c:v>158.67256128</c:v>
                </c:pt>
                <c:pt idx="5">
                  <c:v>103.96342257000001</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60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5718284650539902"/>
          <c:y val="0.12530928467461319"/>
          <c:w val="0.19471053600238511"/>
          <c:h val="0.12216921676843684"/>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207445754363578"/>
          <c:w val="0.8661362333747884"/>
          <c:h val="0.49152081127980551"/>
        </c:manualLayout>
      </c:layout>
      <c:lineChart>
        <c:grouping val="standard"/>
        <c:varyColors val="0"/>
        <c:ser>
          <c:idx val="0"/>
          <c:order val="0"/>
          <c:tx>
            <c:strRef>
              <c:f>'Graph Data'!$F$38</c:f>
              <c:strCache>
                <c:ptCount val="1"/>
                <c:pt idx="0">
                  <c:v>2011/12*</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171.78234764999999</c:v>
                </c:pt>
                <c:pt idx="1">
                  <c:v>101.71539686</c:v>
                </c:pt>
                <c:pt idx="2">
                  <c:v>95.987477489</c:v>
                </c:pt>
                <c:pt idx="3">
                  <c:v>132.97748110000001</c:v>
                </c:pt>
                <c:pt idx="4">
                  <c:v>122.26335724</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2016/17* (a)</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337.27169173999999</c:v>
                </c:pt>
                <c:pt idx="1">
                  <c:v>270.68091965000002</c:v>
                </c:pt>
                <c:pt idx="2">
                  <c:v>232.45259364</c:v>
                </c:pt>
                <c:pt idx="3">
                  <c:v>257.6297725</c:v>
                </c:pt>
                <c:pt idx="4">
                  <c:v>232.15264821</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2021/22*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235.8216285</c:v>
                </c:pt>
                <c:pt idx="1">
                  <c:v>270.35467620999998</c:v>
                </c:pt>
                <c:pt idx="2">
                  <c:v>190.34774523999999</c:v>
                </c:pt>
                <c:pt idx="3">
                  <c:v>216.28396362000001</c:v>
                </c:pt>
                <c:pt idx="4">
                  <c:v>229.82674183</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500"/>
          <c:min val="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0560990323970707"/>
          <c:y val="0.1772101599428218"/>
          <c:w val="0.24793653778352334"/>
          <c:h val="0.215183937248118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821319296413914"/>
          <c:w val="0.8661362333747884"/>
          <c:h val="0.48232962592383127"/>
        </c:manualLayout>
      </c:layout>
      <c:lineChart>
        <c:grouping val="standard"/>
        <c:varyColors val="0"/>
        <c:ser>
          <c:idx val="0"/>
          <c:order val="0"/>
          <c:tx>
            <c:strRef>
              <c:f>'Graph Data'!$F$39</c:f>
              <c:strCache>
                <c:ptCount val="1"/>
                <c:pt idx="0">
                  <c:v>2011/12*</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191.35158862</c:v>
                </c:pt>
                <c:pt idx="1">
                  <c:v>163.29342389999999</c:v>
                </c:pt>
                <c:pt idx="2">
                  <c:v>151.65510864000001</c:v>
                </c:pt>
                <c:pt idx="3">
                  <c:v>147.07797944000001</c:v>
                </c:pt>
                <c:pt idx="4">
                  <c:v>136.09540454</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2016/17*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312.69456972</c:v>
                </c:pt>
                <c:pt idx="1">
                  <c:v>283.96649343000001</c:v>
                </c:pt>
                <c:pt idx="2">
                  <c:v>268.85576344999998</c:v>
                </c:pt>
                <c:pt idx="3">
                  <c:v>241.41045235999999</c:v>
                </c:pt>
                <c:pt idx="4">
                  <c:v>211.44562791000001</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2021/22* (b)</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366.75957553000001</c:v>
                </c:pt>
                <c:pt idx="1">
                  <c:v>349.69183455000001</c:v>
                </c:pt>
                <c:pt idx="2">
                  <c:v>348.47005689999997</c:v>
                </c:pt>
                <c:pt idx="3">
                  <c:v>313.19629891</c:v>
                </c:pt>
                <c:pt idx="4">
                  <c:v>292.91297744000002</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600"/>
          <c:min val="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7104085869863284"/>
          <c:y val="0.19106330631323021"/>
          <c:w val="0.27978078113370153"/>
          <c:h val="0.1418236394483838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urine albumin to creatinine ratio (ACR) lab test rate by Manitoba health region for the years 2011/12, 2016/17, and 2021/22. Values represent the age- and sex-adjusted rate among residents aged 40 and older.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76147" cy="46199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200" b="1" baseline="0">
              <a:solidFill>
                <a:schemeClr val="tx1"/>
              </a:solidFill>
              <a:latin typeface="Arial" panose="020B0604020202020204" pitchFamily="34" charset="0"/>
              <a:ea typeface="Segoe UI" pitchFamily="34" charset="0"/>
              <a:cs typeface="Arial" panose="020B0604020202020204" pitchFamily="34" charset="0"/>
            </a:rPr>
            <a:t>Figure 13.1: Urine Albumin to Creatinine Ratio (ACR) Lab Test Rate by Health Region, 2011/12, 2016/17, and 2021/22</a:t>
          </a:r>
          <a:endParaRPr lang="en-US" sz="1200">
            <a:effectLst/>
            <a:latin typeface="Arial" panose="020B0604020202020204" pitchFamily="34" charset="0"/>
            <a:cs typeface="Arial" panose="020B0604020202020204" pitchFamily="34" charset="0"/>
          </a:endParaRPr>
        </a:p>
        <a:p xmlns:a="http://schemas.openxmlformats.org/drawingml/2006/main">
          <a:r>
            <a:rPr lang="en-CA" sz="1200" b="0" baseline="0">
              <a:effectLst/>
              <a:latin typeface="Arial" panose="020B0604020202020204" pitchFamily="34" charset="0"/>
              <a:ea typeface="+mn-ea"/>
              <a:cs typeface="Arial" panose="020B0604020202020204" pitchFamily="34" charset="0"/>
            </a:rPr>
            <a:t>Age- and sex-adjusted rate per 1,000 residents (age 40+)</a:t>
          </a:r>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urine albumin to creatinine ratio (ACR) lab test rate by rural income quintile, 2011/12, 2016/17 and 2021/22, based on the age- and sex- adjusted rate of residents aged 4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0.99819</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0" y="0"/>
          <a:ext cx="6370199" cy="43201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Urine Albumin to Creatinine Ratio (ACR) Lab Test Rate by Rural Income Quintile, 2011/12, 2016/17 and 2021/22</a:t>
          </a:r>
        </a:p>
        <a:p xmlns:a="http://schemas.openxmlformats.org/drawingml/2006/main">
          <a:r>
            <a:rPr lang="en-CA" sz="1200" b="0" baseline="0">
              <a:effectLst/>
              <a:latin typeface="Arial" panose="020B0604020202020204" pitchFamily="34" charset="0"/>
              <a:ea typeface="+mn-ea"/>
              <a:cs typeface="Arial" panose="020B0604020202020204" pitchFamily="34" charset="0"/>
            </a:rPr>
            <a:t>Age- and sex-adjusted average annual rate per 1,000 residents (age 40+)</a:t>
          </a:r>
          <a:endParaRPr lang="en-US" sz="1200">
            <a:effectLst/>
            <a:latin typeface="Arial" panose="020B0604020202020204" pitchFamily="34" charset="0"/>
            <a:cs typeface="Arial" panose="020B0604020202020204" pitchFamily="34" charset="0"/>
          </a:endParaRP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urine albumin to creatinine ratio (ACR) lab test rate by urban income quintile, 2011/12, 2016/17 and 2021/22, based on the age- and sex- adjusted rate of residents aged 4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Urine Albumin to Creatinine Ratio (ACR) Lab Test Rate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1,000 residents (age 40+)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655549C3-DB50-49D1-9DDB-49D8BD194FEB}"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083C341E-00DF-4930-BEBB-7666812B93C1}"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cath_Feb_5_2013hjp_4" connectionId="3" xr16:uid="{C65ABC34-4299-48D0-A077-9A512BE3EBAF}"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hip_replace_Feb_5_2013hjp_4" connectionId="5" xr16:uid="{F4CD5B77-65E2-46C9-9E52-36AC3E707602}"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CBD617CE-AE29-4662-B335-24A7E5D9B188}"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6803692-B448-469F-A9E7-F8EEE5BC2598}"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25EB9B0D-3B5C-493A-B957-5681DDCDE9C3}"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cabg_Feb_5_2013hjp_1_4" connectionId="2" xr16:uid="{AD67257D-86C3-4EC4-9364-43FCB05ED451}"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5F11D587-70D8-4759-A298-EABA74A51A84}"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26AF5234-F5FE-45E9-BFBA-E5F7FC887DA3}"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79945B6A-08B4-4478-B69F-4435D2D56073}"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137D6D65-0F81-42DA-8971-02A8D630F19D}"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48C942E7-8943-4AB8-B167-D83B63B1D583}"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F0D30094-87B9-4FF0-9C11-24EB77395FA7}"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knee_replace_Feb_5_2013hjp_4" connectionId="6" xr16:uid="{A47BBAAB-9188-4705-B9A8-34296960F2E1}"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3AEEA78-1578-4CAD-B72E-09A7851CB860}"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75A1A07B-B270-4705-823E-05285DE879FA}"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2A5636F9-7F22-44A8-A677-E057D16E9BA1}"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FAAEC65B-B87F-4FDC-9730-B194ABA71905}"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5F6655E9-E0D3-4155-8D3F-EF1DC1C6F392}"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ambvis_rates_Feb_5_2013hjp_4" connectionId="1" xr16:uid="{58F94EA6-E454-49E3-9A95-201E21DA96D6}"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B40AE68-A455-4E4B-8C7D-9A4DB2684114}"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F12E2A2-890C-4188-A213-B994B83F3DAD}"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B5BB5143-5C80-4E14-930E-C9BA46929684}"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6845CFF4-ECA2-4291-AE3B-B448D5519071}"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pci_Feb_5_2013hjp_4" connectionId="7" xr16:uid="{C8434574-25E6-43F4-BB3E-7FE8B80FB951}"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dementia_Feb_12_2013hjp_4" connectionId="4" xr16:uid="{2589FF9D-BADB-46BE-8664-C7678DDDCCB3}"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227C7594-A580-4CCD-B5D7-F6D3CA29A716}"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headerRowCellStyle="Column titles white border">
  <tableColumns count="10">
    <tableColumn id="1" xr3:uid="{13204934-9070-47FA-BCE4-2E126490146A}" name="Health Region" dataDxfId="100"/>
    <tableColumn id="2" xr3:uid="{9D13B654-D55D-4E61-A4A1-B01F394BFA69}" name="Count _x000a_(2011/12)" dataDxfId="99"/>
    <tableColumn id="3" xr3:uid="{E609746C-577D-448D-A2D5-107C5EC3FC4F}" name="Crude Rate_x000a_(2011/12)" dataDxfId="98"/>
    <tableColumn id="9" xr3:uid="{E533163E-0B38-4D72-A5E4-7C9E8DE92DB0}" name="Adjusted Rate_x000a_(2011/12)" dataDxfId="97"/>
    <tableColumn id="4" xr3:uid="{E905B87B-6CF6-472D-A463-4DD4DF0F4579}" name="Count _x000a_(2016/17)" dataDxfId="96"/>
    <tableColumn id="5" xr3:uid="{42AC696E-0C0F-41CD-87FE-48FEB719A977}" name="Crude Rate_x000a_(2016/17)" dataDxfId="95"/>
    <tableColumn id="10" xr3:uid="{9B6946B1-8EB7-4F82-B7C6-45A6E18E0B8E}" name="Adjusted Rate_x000a_(2016/17)" dataDxfId="94"/>
    <tableColumn id="6" xr3:uid="{98A3EF03-EBD3-4B5B-968D-B7D8D08DA0B7}" name="Count _x000a_(2021/22)" dataDxfId="93"/>
    <tableColumn id="7" xr3:uid="{207C225F-DEFE-422A-B44A-EF5A1D5B5E9B}" name="Crude Rate_x000a_(2021/22)" dataDxfId="92"/>
    <tableColumn id="12" xr3:uid="{99B711D0-E2B7-4818-8B64-BF6600B64A94}" name="Adjusted Rate_x000a_(2021/22)"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 _x000a_(2011/12)" dataDxfId="86"/>
    <tableColumn id="3" xr3:uid="{6986163F-37F9-4C51-B8BF-49EF97C8AA8E}" name="Crude Rate_x000a_(2011/12)" dataDxfId="85"/>
    <tableColumn id="8" xr3:uid="{E1FE3E8A-F8CF-4F43-A07A-29CA47C07498}" name="Adjusted Rate_x000a_(2011/12)" dataDxfId="84" dataCellStyle="Data - percent"/>
    <tableColumn id="4" xr3:uid="{17D3DE66-4D16-4579-9390-FCE7DFAD63F4}" name="Count _x000a_(2016/17)" dataDxfId="83" dataCellStyle="Data - counts"/>
    <tableColumn id="5" xr3:uid="{CB9FD7DB-67DB-469A-B19C-D7838272F54A}" name="Crude Rate_x000a_(2016/17)" dataDxfId="82"/>
    <tableColumn id="9" xr3:uid="{13A8AFE8-2E00-4BDF-B370-B87F79D187D2}" name="Adjusted Rate_x000a_(2016/17)" dataDxfId="81" dataCellStyle="Data - percent"/>
    <tableColumn id="6" xr3:uid="{DE6F0234-9AFC-4F7C-B44E-7E3EF1DFD886}" name="Count _x000a_(2021/22)" dataDxfId="80" dataCellStyle="Data - counts"/>
    <tableColumn id="7" xr3:uid="{DEF3260F-6C20-44F1-A215-7DE7E706528E}" name="Crude Rate_x000a_(2021/22)" dataDxfId="79" dataCellStyle="Data - percent"/>
    <tableColumn id="10" xr3:uid="{FD57EE1E-18E1-452C-A821-2E362C658130}" name="Adjusted Rate_x000a_(2021/22)"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 _x000a_(2011/12)" dataDxfId="73"/>
    <tableColumn id="3" xr3:uid="{799AD68C-F0F9-49AB-810E-8A8E76B68BB8}" name="Crude Rate_x000a_(2011/12)" dataDxfId="72"/>
    <tableColumn id="8" xr3:uid="{0C919304-67A1-4AA3-8103-645F25F7CD26}" name="Adjusted Rate_x000a_(2011/12)" dataDxfId="71" dataCellStyle="Data - percent"/>
    <tableColumn id="4" xr3:uid="{9B3EB30E-4811-4C2F-87EE-547A53BB9DF3}" name="Count _x000a_(2016/17)" dataDxfId="70" dataCellStyle="Data - counts"/>
    <tableColumn id="5" xr3:uid="{0F12AD61-6D7D-4366-8714-6875C0A34F39}" name="Crude Rate_x000a_(2016/17)" dataDxfId="69"/>
    <tableColumn id="9" xr3:uid="{2605FB17-AA4C-4FAA-83FA-01A01B6C0FC0}" name="Adjusted Rate_x000a_(2016/17)" dataDxfId="68" dataCellStyle="Data - percent"/>
    <tableColumn id="6" xr3:uid="{43E0FA13-9B54-44D6-B201-10E3B3EA5D72}" name="Count _x000a_(2021/22)" dataDxfId="67" dataCellStyle="Data - counts"/>
    <tableColumn id="7" xr3:uid="{C517B006-E5E4-45CE-8275-34DFC91A1A27}" name="Crude Rate_x000a_(2021/22)" dataDxfId="66" dataCellStyle="Data - percent"/>
    <tableColumn id="10" xr3:uid="{B737B69A-8423-4615-A441-837880882BBA}" name="Adjusted Rate_x000a_(2021/22)"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 _x000a_(2011/12)" dataDxfId="60"/>
    <tableColumn id="3" xr3:uid="{BA0D3DA2-FE1B-492A-B643-3CFEFEDAF728}" name="Crude Rate_x000a_(2011/12)" dataDxfId="59"/>
    <tableColumn id="8" xr3:uid="{CFB65243-E5B2-44C6-8D0C-FB9438A58613}" name="Adjusted Rate_x000a_(2011/12)" dataDxfId="58"/>
    <tableColumn id="4" xr3:uid="{65A87695-A081-48FE-8DE3-008DDF3ABE7B}" name="Count _x000a_(2016/17)" dataDxfId="57"/>
    <tableColumn id="5" xr3:uid="{94433568-4669-42E6-80A7-30B3ED87FD6E}" name="Crude Rate_x000a_(2016/17)" dataDxfId="56"/>
    <tableColumn id="9" xr3:uid="{3F299B8B-FCEB-4979-A7AE-BD2BD5C89E3E}" name="Adjusted Rate_x000a_(2016/17)" dataDxfId="55"/>
    <tableColumn id="6" xr3:uid="{F9BAEEB1-906A-4FDA-B891-D116C64ECB71}" name="Count _x000a_(2021/22)" dataDxfId="54"/>
    <tableColumn id="7" xr3:uid="{0CF98AB4-2418-42C1-BA44-73FF78F5589D}" name="Crude Rate_x000a_(2021/22)" dataDxfId="53"/>
    <tableColumn id="10" xr3:uid="{9C6E716E-CAD9-42C6-B721-1B82BF58347E}" name="Adjusted Rate_x000a_(2021/22)"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 _x000a_(2011/12)" dataDxfId="47"/>
    <tableColumn id="3" xr3:uid="{E7B9AA8C-BAA1-45C8-B8D1-E513DF08F7CD}" name="Crude Rate_x000a_(2011/12)" dataDxfId="46"/>
    <tableColumn id="8" xr3:uid="{5833F9F7-6CE0-4C5D-9C27-545F1A6F2CD5}" name="Adjusted Rate_x000a_(2011/12)" dataDxfId="45"/>
    <tableColumn id="4" xr3:uid="{AA22EA7D-5DC0-4F3A-8ECA-5325860C71C2}" name="Count _x000a_(2016/17)" dataDxfId="44"/>
    <tableColumn id="5" xr3:uid="{8961EBF3-9061-40CF-8EED-1A80E878AA94}" name="Crude Rate_x000a_(2016/17)" dataDxfId="43"/>
    <tableColumn id="9" xr3:uid="{670C5F53-3547-4206-A3B4-00F4526F41EF}" name="Adjusted Rate_x000a_(2016/17)" dataDxfId="42"/>
    <tableColumn id="6" xr3:uid="{5AE41F3B-C96C-4164-9A3A-D1DA1E86C419}" name="Count _x000a_(2021/22)" dataDxfId="41"/>
    <tableColumn id="7" xr3:uid="{CC94DDF7-9E48-4746-955D-E442C96C3982}" name="Crude Rate_x000a_(2021/22)" dataDxfId="40"/>
    <tableColumn id="10" xr3:uid="{1DCF345B-E210-451E-A2D4-F32F96B5D28A}" name="Adjusted Rate_x000a_(2021/22)"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 _x000a_(2011/12)" dataDxfId="34"/>
    <tableColumn id="3" xr3:uid="{26BCE2F9-001A-4F33-B3FE-6D6410B9F6A9}" name="Crude Rate_x000a_(2011/12)" dataDxfId="33"/>
    <tableColumn id="8" xr3:uid="{78EE06CD-91BE-4824-9F4D-66929B7D5852}" name="Adjusted Rate_x000a_(2011/12)" dataDxfId="32"/>
    <tableColumn id="4" xr3:uid="{ACE4089F-A593-4169-8211-DB959B0A7642}" name="Count _x000a_(2016/17)" dataDxfId="31"/>
    <tableColumn id="5" xr3:uid="{BBAF5251-1946-45AA-B1BE-33DD00E61DDF}" name="Crude Rate_x000a_(2016/17)" dataDxfId="30"/>
    <tableColumn id="9" xr3:uid="{0243E1F9-2123-42A5-BB23-E877D5619A14}" name="Adjusted Rate_x000a_(2016/17)" dataDxfId="29"/>
    <tableColumn id="6" xr3:uid="{2EBEEC92-8AF4-4122-8D62-E2CACC3843A9}" name="Count _x000a_(2021/22)" dataDxfId="28"/>
    <tableColumn id="7" xr3:uid="{EE37DAC4-2A3A-4DD3-9407-19801A4F6813}" name="Crude Rate_x000a_(2021/22)" dataDxfId="27"/>
    <tableColumn id="10" xr3:uid="{E85AC16D-EACE-461E-8B26-B1F5656F1FD6}" name="Adjusted Rate_x000a_(2021/22)"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 _x000a_(2011/12)" dataDxfId="21"/>
    <tableColumn id="3" xr3:uid="{054969E8-9BFF-44EA-9AC6-6F628BFD315E}" name="Crude Rate_x000a_(2011/12)" dataDxfId="20"/>
    <tableColumn id="8" xr3:uid="{D76499AF-A597-492A-91E1-B9288188753A}" name="Adjusted Rate_x000a_(2011/12)" dataDxfId="19"/>
    <tableColumn id="4" xr3:uid="{82B9FAD0-A182-4979-A453-ABA4A726790B}" name="Count _x000a_(2016/17)" dataDxfId="18"/>
    <tableColumn id="5" xr3:uid="{112A539F-2360-4C14-A71A-5D32AF2F734D}" name="Crude Rate_x000a_(2016/17)" dataDxfId="17"/>
    <tableColumn id="9" xr3:uid="{7A0D3EB2-8D1A-44C5-A259-DABF8E4C74B0}" name="Adjusted Rate_x000a_(2016/17)" dataDxfId="16"/>
    <tableColumn id="6" xr3:uid="{FB9C8903-1AC8-4A75-8E6F-8F2F08F49C57}" name="Count _x000a_(2021/22)" dataDxfId="15"/>
    <tableColumn id="7" xr3:uid="{290570BD-3038-4C7F-AC18-9BCCFD7BFA28}" name="Crude Rate_x000a_(2021/22)" dataDxfId="14"/>
    <tableColumn id="10" xr3:uid="{926D0B2F-0520-4633-993E-B9FF02B30FFE}" name="Adjusted Rate_x000a_(2021/22)"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11/123)" dataDxfId="8" dataCellStyle="Data - percent"/>
    <tableColumn id="3" xr3:uid="{25DBBBAA-19F0-44AB-A7A3-E2C9680F4E3D}" name="Adjusted Rate (2016/17)" dataDxfId="7" dataCellStyle="Data - percent"/>
    <tableColumn id="4" xr3:uid="{B1A4B07F-07FA-4054-9241-0E968E724E9B}" name="Adjusted Rate (2021/22)"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52C06A0-86C5-49FA-84F0-6F0D8BBE6A1F}" name="Table919331221303948664" displayName="Table919331221303948664" ref="A2:B12" totalsRowShown="0" headerRowDxfId="5" dataDxfId="3" headerRowBorderDxfId="4">
  <tableColumns count="2">
    <tableColumn id="1" xr3:uid="{934BF8AF-3D99-423E-9642-9A5D335DB9A2}" name="Statistical Tests" dataDxfId="2"/>
    <tableColumn id="2" xr3:uid="{4BA0BCBE-D777-46DE-A726-7F4EEDEBD02D}"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34" Type="http://schemas.openxmlformats.org/officeDocument/2006/relationships/queryTable" Target="../queryTables/queryTable33.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8" s="56" customFormat="1" ht="18.899999999999999" customHeight="1" x14ac:dyDescent="0.3">
      <c r="A1" s="117" t="s">
        <v>466</v>
      </c>
      <c r="B1" s="55"/>
      <c r="C1" s="55"/>
      <c r="D1" s="55"/>
      <c r="E1" s="55"/>
      <c r="F1" s="55"/>
      <c r="G1" s="55"/>
      <c r="H1" s="55"/>
      <c r="I1" s="55"/>
      <c r="J1" s="55"/>
      <c r="K1" s="55"/>
      <c r="L1" s="55"/>
    </row>
    <row r="2" spans="1:18" s="56" customFormat="1" ht="18.899999999999999" customHeight="1" x14ac:dyDescent="0.3">
      <c r="A2" s="1" t="s">
        <v>442</v>
      </c>
      <c r="B2" s="57"/>
      <c r="C2" s="57"/>
      <c r="D2" s="57"/>
      <c r="E2" s="57"/>
      <c r="F2" s="57"/>
      <c r="G2" s="57"/>
      <c r="H2" s="57"/>
      <c r="I2" s="57"/>
      <c r="J2" s="57"/>
      <c r="K2" s="55"/>
      <c r="L2" s="55"/>
    </row>
    <row r="3" spans="1:18" s="60" customFormat="1" ht="54" customHeight="1" x14ac:dyDescent="0.3">
      <c r="A3" s="114" t="s">
        <v>447</v>
      </c>
      <c r="B3" s="58" t="s">
        <v>451</v>
      </c>
      <c r="C3" s="58" t="s">
        <v>452</v>
      </c>
      <c r="D3" s="58" t="s">
        <v>453</v>
      </c>
      <c r="E3" s="58" t="s">
        <v>454</v>
      </c>
      <c r="F3" s="58" t="s">
        <v>455</v>
      </c>
      <c r="G3" s="58" t="s">
        <v>456</v>
      </c>
      <c r="H3" s="58" t="s">
        <v>457</v>
      </c>
      <c r="I3" s="58" t="s">
        <v>458</v>
      </c>
      <c r="J3" s="59" t="s">
        <v>459</v>
      </c>
      <c r="Q3" s="61"/>
      <c r="R3" s="61"/>
    </row>
    <row r="4" spans="1:18" s="56" customFormat="1" ht="18.899999999999999" customHeight="1" x14ac:dyDescent="0.3">
      <c r="A4" s="62" t="s">
        <v>174</v>
      </c>
      <c r="B4" s="63">
        <v>7754</v>
      </c>
      <c r="C4" s="64">
        <v>100.03741404</v>
      </c>
      <c r="D4" s="64">
        <v>103.96342257000001</v>
      </c>
      <c r="E4" s="63">
        <v>17752</v>
      </c>
      <c r="F4" s="64">
        <v>208.32746562</v>
      </c>
      <c r="G4" s="64">
        <v>216.30405870000001</v>
      </c>
      <c r="H4" s="63">
        <v>18734</v>
      </c>
      <c r="I4" s="64">
        <v>198.53330790000001</v>
      </c>
      <c r="J4" s="65">
        <v>201.09434567</v>
      </c>
    </row>
    <row r="5" spans="1:18" s="56" customFormat="1" ht="18.899999999999999" customHeight="1" x14ac:dyDescent="0.3">
      <c r="A5" s="62" t="s">
        <v>169</v>
      </c>
      <c r="B5" s="63">
        <v>51857</v>
      </c>
      <c r="C5" s="64">
        <v>150.55190073</v>
      </c>
      <c r="D5" s="64">
        <v>158.67256128</v>
      </c>
      <c r="E5" s="63">
        <v>91017</v>
      </c>
      <c r="F5" s="64">
        <v>248.14742111000001</v>
      </c>
      <c r="G5" s="64">
        <v>259.90959018000001</v>
      </c>
      <c r="H5" s="63">
        <v>129043</v>
      </c>
      <c r="I5" s="64">
        <v>328.98067818999999</v>
      </c>
      <c r="J5" s="65">
        <v>334.64298409000003</v>
      </c>
    </row>
    <row r="6" spans="1:18" s="56" customFormat="1" ht="18.899999999999999" customHeight="1" x14ac:dyDescent="0.3">
      <c r="A6" s="62" t="s">
        <v>49</v>
      </c>
      <c r="B6" s="63">
        <v>8722</v>
      </c>
      <c r="C6" s="64">
        <v>135.44740193000001</v>
      </c>
      <c r="D6" s="64">
        <v>135.54926456000001</v>
      </c>
      <c r="E6" s="63">
        <v>19994</v>
      </c>
      <c r="F6" s="64">
        <v>292.75077967999999</v>
      </c>
      <c r="G6" s="64">
        <v>289.82521989000003</v>
      </c>
      <c r="H6" s="63">
        <v>18017</v>
      </c>
      <c r="I6" s="64">
        <v>247.05188679</v>
      </c>
      <c r="J6" s="65">
        <v>236.20534221</v>
      </c>
    </row>
    <row r="7" spans="1:18" s="56" customFormat="1" ht="18.899999999999999" customHeight="1" x14ac:dyDescent="0.3">
      <c r="A7" s="62" t="s">
        <v>172</v>
      </c>
      <c r="B7" s="63">
        <v>7184</v>
      </c>
      <c r="C7" s="64">
        <v>87.480668769000005</v>
      </c>
      <c r="D7" s="64">
        <v>85.427697703000007</v>
      </c>
      <c r="E7" s="63">
        <v>19148</v>
      </c>
      <c r="F7" s="64">
        <v>227.60555343999999</v>
      </c>
      <c r="G7" s="64">
        <v>218.66608496000001</v>
      </c>
      <c r="H7" s="63">
        <v>17017</v>
      </c>
      <c r="I7" s="64">
        <v>194.66688020000001</v>
      </c>
      <c r="J7" s="65">
        <v>187.56646584000001</v>
      </c>
    </row>
    <row r="8" spans="1:18" s="56" customFormat="1" ht="18.899999999999999" customHeight="1" x14ac:dyDescent="0.3">
      <c r="A8" s="62" t="s">
        <v>170</v>
      </c>
      <c r="B8" s="63">
        <v>5116</v>
      </c>
      <c r="C8" s="64">
        <v>209.75809758</v>
      </c>
      <c r="D8" s="64">
        <v>234.2993261</v>
      </c>
      <c r="E8" s="63">
        <v>11113</v>
      </c>
      <c r="F8" s="64">
        <v>430.55286505999999</v>
      </c>
      <c r="G8" s="64">
        <v>464.41903802000002</v>
      </c>
      <c r="H8" s="63">
        <v>9983</v>
      </c>
      <c r="I8" s="64">
        <v>373.29394608000001</v>
      </c>
      <c r="J8" s="65">
        <v>390.71867707000001</v>
      </c>
      <c r="Q8" s="66"/>
    </row>
    <row r="9" spans="1:18" s="56" customFormat="1" ht="18.899999999999999" customHeight="1" x14ac:dyDescent="0.3">
      <c r="A9" s="67" t="s">
        <v>29</v>
      </c>
      <c r="B9" s="68">
        <v>80889</v>
      </c>
      <c r="C9" s="69">
        <v>135.88897587</v>
      </c>
      <c r="D9" s="69">
        <v>138.97559584999999</v>
      </c>
      <c r="E9" s="68">
        <v>159594</v>
      </c>
      <c r="F9" s="69">
        <v>252.21924935000001</v>
      </c>
      <c r="G9" s="69">
        <v>256.50229367999998</v>
      </c>
      <c r="H9" s="68">
        <v>193478</v>
      </c>
      <c r="I9" s="69">
        <v>286.10975145999998</v>
      </c>
      <c r="J9" s="70">
        <v>286.10975145999998</v>
      </c>
    </row>
    <row r="10" spans="1:18" ht="18.899999999999999" customHeight="1" x14ac:dyDescent="0.25">
      <c r="A10" s="71" t="s">
        <v>418</v>
      </c>
    </row>
    <row r="11" spans="1:18" x14ac:dyDescent="0.25">
      <c r="B11" s="73"/>
      <c r="H11" s="73"/>
    </row>
    <row r="12" spans="1:18" x14ac:dyDescent="0.25">
      <c r="A12" s="116" t="s">
        <v>463</v>
      </c>
      <c r="B12" s="74"/>
      <c r="C12" s="74"/>
      <c r="D12" s="74"/>
      <c r="E12" s="74"/>
      <c r="F12" s="74"/>
      <c r="G12" s="74"/>
      <c r="H12" s="74"/>
      <c r="I12" s="74"/>
      <c r="J12" s="74"/>
    </row>
    <row r="13" spans="1:18" x14ac:dyDescent="0.25">
      <c r="B13" s="73"/>
      <c r="H13" s="73"/>
    </row>
    <row r="14" spans="1:18" ht="15.6" x14ac:dyDescent="0.3">
      <c r="A14" s="118" t="s">
        <v>464</v>
      </c>
      <c r="B14" s="73"/>
      <c r="H14" s="73"/>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topLeftCell="A3" workbookViewId="0">
      <selection activeCell="A5" sqref="A5"/>
    </sheetView>
  </sheetViews>
  <sheetFormatPr defaultRowHeight="14.4" x14ac:dyDescent="0.3"/>
  <cols>
    <col min="1" max="1" width="5.88671875" customWidth="1"/>
    <col min="2" max="2" width="25.5546875" style="27" customWidth="1"/>
    <col min="4" max="4" width="11.88671875" style="28" bestFit="1" customWidth="1"/>
    <col min="5" max="5" width="26.5546875" style="27" customWidth="1"/>
    <col min="6" max="6" width="10.44140625" style="97" customWidth="1"/>
    <col min="7" max="7" width="23.109375" style="97" customWidth="1"/>
    <col min="8" max="8" width="11.44140625" style="97" customWidth="1"/>
    <col min="9" max="10" width="11.44140625" style="12" customWidth="1"/>
    <col min="11" max="11" width="15.109375" style="12" customWidth="1"/>
    <col min="12" max="12" width="2.5546875" style="12" customWidth="1"/>
    <col min="13" max="13" width="9.109375" style="98" bestFit="1" customWidth="1"/>
    <col min="14" max="14" width="11.6640625" style="44"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Age &amp; Sex Adjusted Annual ACR Lab Test Rates by Regions, 2011/12, 2016/17 &amp; 2021/22(ref), per 1000 age 40+</v>
      </c>
    </row>
    <row r="3" spans="1:34" x14ac:dyDescent="0.3">
      <c r="B3" s="27" t="str">
        <f>'Raw Data'!B6</f>
        <v xml:space="preserve">date:  November 27, 2024 </v>
      </c>
    </row>
    <row r="4" spans="1:34" x14ac:dyDescent="0.3">
      <c r="AD4"/>
      <c r="AE4"/>
    </row>
    <row r="5" spans="1:34" s="3" customFormat="1" x14ac:dyDescent="0.3">
      <c r="A5" s="3" t="s">
        <v>237</v>
      </c>
      <c r="B5" s="2" t="s">
        <v>179</v>
      </c>
      <c r="C5" s="3" t="s">
        <v>129</v>
      </c>
      <c r="D5" s="26" t="s">
        <v>393</v>
      </c>
      <c r="E5" s="2" t="s">
        <v>394</v>
      </c>
      <c r="F5" s="7" t="s">
        <v>448</v>
      </c>
      <c r="G5" s="7" t="s">
        <v>449</v>
      </c>
      <c r="H5" s="7" t="s">
        <v>450</v>
      </c>
      <c r="I5" s="13"/>
      <c r="J5" s="15" t="s">
        <v>266</v>
      </c>
      <c r="K5" s="44"/>
    </row>
    <row r="6" spans="1:34" x14ac:dyDescent="0.3">
      <c r="A6">
        <v>6</v>
      </c>
      <c r="B6" s="27" t="s">
        <v>130</v>
      </c>
      <c r="C6" t="str">
        <f>IF('Raw Data'!BC13&lt;0,CONCATENATE("(",-1*'Raw Data'!BC13,")"),'Raw Data'!BC13)</f>
        <v>(a,b)</v>
      </c>
      <c r="D6" s="28" t="s">
        <v>48</v>
      </c>
      <c r="E6" s="27" t="str">
        <f t="shared" ref="E6:E11" si="0">CONCATENATE(B6)&amp; (C6)</f>
        <v>Manitoba (a,b)</v>
      </c>
      <c r="F6" s="12">
        <f>'Raw Data'!E13</f>
        <v>138.97559584999999</v>
      </c>
      <c r="G6" s="12">
        <f>'Raw Data'!Q13</f>
        <v>256.50229367999998</v>
      </c>
      <c r="H6" s="12">
        <f>'Raw Data'!AC13</f>
        <v>286.10975145999998</v>
      </c>
      <c r="J6" s="15">
        <v>8</v>
      </c>
      <c r="K6" s="14" t="s">
        <v>162</v>
      </c>
      <c r="L6" s="29"/>
      <c r="M6"/>
      <c r="N6" s="27"/>
      <c r="S6" s="6"/>
      <c r="T6" s="6"/>
      <c r="U6" s="6"/>
      <c r="AA6"/>
      <c r="AB6"/>
      <c r="AC6"/>
      <c r="AD6"/>
      <c r="AE6"/>
    </row>
    <row r="7" spans="1:34" x14ac:dyDescent="0.3">
      <c r="A7">
        <v>5</v>
      </c>
      <c r="B7" s="27" t="s">
        <v>170</v>
      </c>
      <c r="C7" t="str">
        <f>IF('Raw Data'!BC12&lt;0,CONCATENATE("(",-1*'Raw Data'!BC12,")"),'Raw Data'!BC12)</f>
        <v>(1,2,3,a,b)</v>
      </c>
      <c r="D7"/>
      <c r="E7" s="27" t="str">
        <f t="shared" si="0"/>
        <v>Northern Health Region (1,2,3,a,b)</v>
      </c>
      <c r="F7" s="12">
        <f>'Raw Data'!E12</f>
        <v>234.2993261</v>
      </c>
      <c r="G7" s="12">
        <f>'Raw Data'!Q12</f>
        <v>464.41903802000002</v>
      </c>
      <c r="H7" s="12">
        <f>'Raw Data'!AC12</f>
        <v>390.71867707000001</v>
      </c>
      <c r="J7" s="15">
        <v>9</v>
      </c>
      <c r="K7" s="44" t="s">
        <v>163</v>
      </c>
      <c r="L7" s="29"/>
      <c r="M7"/>
      <c r="N7" s="27"/>
      <c r="S7" s="6"/>
      <c r="T7" s="6"/>
      <c r="U7" s="6"/>
      <c r="AA7"/>
      <c r="AB7"/>
      <c r="AC7"/>
      <c r="AD7"/>
      <c r="AE7"/>
    </row>
    <row r="8" spans="1:34" x14ac:dyDescent="0.3">
      <c r="A8">
        <v>4</v>
      </c>
      <c r="B8" s="27" t="s">
        <v>172</v>
      </c>
      <c r="C8" t="str">
        <f>IF('Raw Data'!BC11&lt;0,CONCATENATE("(",-1*'Raw Data'!BC11,")"),'Raw Data'!BC11)</f>
        <v>(1,2,3,a,b)</v>
      </c>
      <c r="D8"/>
      <c r="E8" s="27" t="str">
        <f t="shared" si="0"/>
        <v>Prairie Mountain Health (1,2,3,a,b)</v>
      </c>
      <c r="F8" s="12">
        <f>'Raw Data'!E11</f>
        <v>85.427697703000007</v>
      </c>
      <c r="G8" s="12">
        <f>'Raw Data'!Q11</f>
        <v>218.66608496000001</v>
      </c>
      <c r="H8" s="12">
        <f>'Raw Data'!AC11</f>
        <v>187.56646584000001</v>
      </c>
      <c r="J8" s="15">
        <v>10</v>
      </c>
      <c r="K8" s="44" t="s">
        <v>165</v>
      </c>
      <c r="L8" s="29"/>
      <c r="M8"/>
      <c r="N8" s="27"/>
      <c r="S8" s="6"/>
      <c r="T8" s="6"/>
      <c r="U8" s="6"/>
      <c r="AA8"/>
      <c r="AB8"/>
      <c r="AC8"/>
      <c r="AD8"/>
      <c r="AE8"/>
    </row>
    <row r="9" spans="1:34" x14ac:dyDescent="0.3">
      <c r="A9">
        <v>3</v>
      </c>
      <c r="B9" s="27" t="s">
        <v>171</v>
      </c>
      <c r="C9" t="str">
        <f>IF('Raw Data'!BC10&lt;0,CONCATENATE("(",-1*'Raw Data'!BC10,")"),'Raw Data'!BC10)</f>
        <v>(2,3,a,b)</v>
      </c>
      <c r="D9"/>
      <c r="E9" s="27" t="str">
        <f t="shared" si="0"/>
        <v>Interlake-Eastern RHA (2,3,a,b)</v>
      </c>
      <c r="F9" s="12">
        <f>'Raw Data'!E10</f>
        <v>135.54926456000001</v>
      </c>
      <c r="G9" s="12">
        <f>'Raw Data'!Q10</f>
        <v>289.82521989000003</v>
      </c>
      <c r="H9" s="12">
        <f>'Raw Data'!AC10</f>
        <v>236.20534221</v>
      </c>
      <c r="J9" s="15">
        <v>11</v>
      </c>
      <c r="K9" s="44" t="s">
        <v>164</v>
      </c>
      <c r="L9" s="29"/>
      <c r="M9"/>
      <c r="N9" s="27"/>
      <c r="S9" s="6"/>
      <c r="T9" s="6"/>
      <c r="U9" s="6"/>
      <c r="AA9"/>
      <c r="AB9"/>
      <c r="AC9"/>
      <c r="AD9"/>
      <c r="AE9"/>
    </row>
    <row r="10" spans="1:34" x14ac:dyDescent="0.3">
      <c r="A10">
        <v>2</v>
      </c>
      <c r="B10" s="27" t="s">
        <v>173</v>
      </c>
      <c r="C10" t="str">
        <f>IF('Raw Data'!BC9&lt;0,CONCATENATE("(",-1*'Raw Data'!BC9,")"),'Raw Data'!BC9)</f>
        <v>(1,3,a,b)</v>
      </c>
      <c r="D10"/>
      <c r="E10" s="27" t="str">
        <f t="shared" si="0"/>
        <v>Winnipeg RHA (1,3,a,b)</v>
      </c>
      <c r="F10" s="12">
        <f>'Raw Data'!E9</f>
        <v>158.67256128</v>
      </c>
      <c r="G10" s="12">
        <f>'Raw Data'!Q9</f>
        <v>259.90959018000001</v>
      </c>
      <c r="H10" s="12">
        <f>'Raw Data'!AC9</f>
        <v>334.64298409000003</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(1,2,3,a,b)</v>
      </c>
      <c r="D11"/>
      <c r="E11" s="27" t="str">
        <f t="shared" si="0"/>
        <v>Southern Health-Santé Sud (1,2,3,a,b)</v>
      </c>
      <c r="F11" s="12">
        <f>'Raw Data'!E8</f>
        <v>103.96342257000001</v>
      </c>
      <c r="G11" s="12">
        <f>'Raw Data'!Q8</f>
        <v>216.30405870000001</v>
      </c>
      <c r="H11" s="12">
        <f>'Raw Data'!AC8</f>
        <v>201.09434567</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Age &amp; Sex Adjusted Annual ACR Lab Test Rates by Income Quintile, 2011/12, 2016/17 &amp; 2021/22(ref), per 1000 age 40+</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27, 2024 </v>
      </c>
      <c r="F17"/>
      <c r="G17"/>
      <c r="H17"/>
      <c r="I17"/>
      <c r="J17" s="6"/>
      <c r="K17" s="6"/>
      <c r="L17" s="6"/>
      <c r="M17" s="6"/>
      <c r="N17" s="6" t="s">
        <v>420</v>
      </c>
      <c r="O17" s="6" t="s">
        <v>421</v>
      </c>
      <c r="P17" s="6" t="s">
        <v>422</v>
      </c>
      <c r="R17" s="29"/>
      <c r="V17"/>
      <c r="W17"/>
      <c r="X17"/>
      <c r="AF17" s="6"/>
      <c r="AG17" s="6"/>
      <c r="AH17" s="6"/>
    </row>
    <row r="18" spans="1:34" x14ac:dyDescent="0.3">
      <c r="B18"/>
      <c r="D18"/>
      <c r="E18"/>
      <c r="F18" s="6" t="s">
        <v>395</v>
      </c>
      <c r="G18" s="6" t="s">
        <v>396</v>
      </c>
      <c r="H18" s="6" t="s">
        <v>397</v>
      </c>
      <c r="I18"/>
      <c r="J18" s="6"/>
      <c r="K18" s="6"/>
      <c r="L18" s="6"/>
      <c r="M18" s="6"/>
      <c r="N18" s="37" t="s">
        <v>419</v>
      </c>
      <c r="O18" s="6"/>
      <c r="Q18" s="3"/>
      <c r="R18" s="29"/>
      <c r="V18"/>
      <c r="W18"/>
      <c r="X18"/>
      <c r="AF18" s="6"/>
      <c r="AG18" s="6"/>
      <c r="AH18" s="6"/>
    </row>
    <row r="19" spans="1:34" x14ac:dyDescent="0.3">
      <c r="B19" s="3" t="s">
        <v>30</v>
      </c>
      <c r="C19" s="3" t="s">
        <v>412</v>
      </c>
      <c r="D19" s="26" t="s">
        <v>393</v>
      </c>
      <c r="E19" s="2" t="s">
        <v>394</v>
      </c>
      <c r="F19" s="7" t="s">
        <v>448</v>
      </c>
      <c r="G19" s="7" t="s">
        <v>449</v>
      </c>
      <c r="H19" s="7" t="s">
        <v>450</v>
      </c>
      <c r="I19" s="7"/>
      <c r="J19" s="15" t="s">
        <v>266</v>
      </c>
      <c r="K19" s="44"/>
      <c r="L19" s="7"/>
      <c r="M19" s="12"/>
      <c r="N19" s="7" t="s">
        <v>448</v>
      </c>
      <c r="O19" s="7" t="s">
        <v>449</v>
      </c>
      <c r="P19" s="7" t="s">
        <v>450</v>
      </c>
    </row>
    <row r="20" spans="1:34" ht="27" x14ac:dyDescent="0.3">
      <c r="A20" t="s">
        <v>28</v>
      </c>
      <c r="B20" s="40" t="s">
        <v>413</v>
      </c>
      <c r="C20" s="27" t="str">
        <f>IF(OR('Raw Inc Data'!BS9="s",'Raw Inc Data'!BT9="s",'Raw Inc Data'!BU9="s")," (s)","")</f>
        <v/>
      </c>
      <c r="D20" t="s">
        <v>28</v>
      </c>
      <c r="E20" s="40" t="str">
        <f>CONCATENATE(B20,C20)</f>
        <v>R1
(Lowest)</v>
      </c>
      <c r="F20" s="12">
        <f>'Raw Inc Data'!D9</f>
        <v>171.78234764999999</v>
      </c>
      <c r="G20" s="12">
        <f>'Raw Inc Data'!U9</f>
        <v>337.27169173999999</v>
      </c>
      <c r="H20" s="12">
        <f>'Raw Inc Data'!AL9</f>
        <v>235.8216285</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f>
        <v>101.71539686</v>
      </c>
      <c r="G21" s="12">
        <f>'Raw Inc Data'!U10</f>
        <v>270.68091965000002</v>
      </c>
      <c r="H21" s="12">
        <f>'Raw Inc Data'!AL10</f>
        <v>270.35467620999998</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f>
        <v>95.987477489</v>
      </c>
      <c r="G22" s="12">
        <f>'Raw Inc Data'!U11</f>
        <v>232.45259364</v>
      </c>
      <c r="H22" s="12">
        <f>'Raw Inc Data'!AL11</f>
        <v>190.34774523999999</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f>
        <v>132.97748110000001</v>
      </c>
      <c r="G23" s="12">
        <f>'Raw Inc Data'!U12</f>
        <v>257.6297725</v>
      </c>
      <c r="H23" s="12">
        <f>'Raw Inc Data'!AL12</f>
        <v>216.28396362000001</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414</v>
      </c>
      <c r="C24" s="27" t="str">
        <f>IF(OR('Raw Inc Data'!BS13="s",'Raw Inc Data'!BT13="s",'Raw Inc Data'!BU13="s")," (s)","")</f>
        <v/>
      </c>
      <c r="D24"/>
      <c r="E24" s="40" t="str">
        <f t="shared" si="1"/>
        <v>Rural R5
(Highest)</v>
      </c>
      <c r="F24" s="12">
        <f>'Raw Inc Data'!D13</f>
        <v>122.26335724</v>
      </c>
      <c r="G24" s="12">
        <f>'Raw Inc Data'!U13</f>
        <v>232.15264821</v>
      </c>
      <c r="H24" s="12">
        <f>'Raw Inc Data'!AL13</f>
        <v>229.82674183</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415</v>
      </c>
      <c r="C25" s="27" t="str">
        <f>IF(OR('Raw Inc Data'!BS14="s",'Raw Inc Data'!BT14="s",'Raw Inc Data'!BU14="s")," (s)","")</f>
        <v/>
      </c>
      <c r="D25" t="s">
        <v>28</v>
      </c>
      <c r="E25" s="40" t="str">
        <f t="shared" si="1"/>
        <v>U1
(Lowest)</v>
      </c>
      <c r="F25" s="12">
        <f>'Raw Inc Data'!D14</f>
        <v>191.35158862</v>
      </c>
      <c r="G25" s="12">
        <f>'Raw Inc Data'!U14</f>
        <v>312.69456972</v>
      </c>
      <c r="H25" s="12">
        <f>'Raw Inc Data'!AL14</f>
        <v>366.75957553000001</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f>
        <v>163.29342389999999</v>
      </c>
      <c r="G26" s="12">
        <f>'Raw Inc Data'!U15</f>
        <v>283.96649343000001</v>
      </c>
      <c r="H26" s="12">
        <f>'Raw Inc Data'!AL15</f>
        <v>349.69183455000001</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f>
        <v>151.65510864000001</v>
      </c>
      <c r="G27" s="12">
        <f>'Raw Inc Data'!U16</f>
        <v>268.85576344999998</v>
      </c>
      <c r="H27" s="12">
        <f>'Raw Inc Data'!AL16</f>
        <v>348.47005689999997</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f>
        <v>147.07797944000001</v>
      </c>
      <c r="G28" s="12">
        <f>'Raw Inc Data'!U17</f>
        <v>241.41045235999999</v>
      </c>
      <c r="H28" s="12">
        <f>'Raw Inc Data'!AL17</f>
        <v>313.19629891</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416</v>
      </c>
      <c r="C29" s="27" t="str">
        <f>IF(OR('Raw Inc Data'!BS18="s",'Raw Inc Data'!BT18="s",'Raw Inc Data'!BU18="s")," (s)","")</f>
        <v/>
      </c>
      <c r="D29"/>
      <c r="E29" s="40" t="str">
        <f t="shared" si="1"/>
        <v>Urban U5
(Highest)</v>
      </c>
      <c r="F29" s="12">
        <f>'Raw Inc Data'!D18</f>
        <v>136.09540454</v>
      </c>
      <c r="G29" s="12">
        <f>'Raw Inc Data'!U18</f>
        <v>211.44562791000001</v>
      </c>
      <c r="H29" s="12">
        <f>'Raw Inc Data'!AL18</f>
        <v>292.91297744000002</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244</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399</v>
      </c>
      <c r="G33" s="30" t="s">
        <v>400</v>
      </c>
      <c r="H33" t="s">
        <v>401</v>
      </c>
      <c r="I33"/>
      <c r="J33" s="37" t="s">
        <v>398</v>
      </c>
      <c r="K33" s="6"/>
      <c r="L33" s="31"/>
      <c r="M33" s="30"/>
      <c r="N33" s="30"/>
      <c r="O33" s="30"/>
      <c r="R33" s="29"/>
      <c r="V33"/>
      <c r="W33"/>
      <c r="X33"/>
      <c r="AF33" s="6"/>
      <c r="AG33" s="6"/>
      <c r="AH33" s="6"/>
    </row>
    <row r="34" spans="2:34" x14ac:dyDescent="0.3">
      <c r="B34"/>
      <c r="D34"/>
      <c r="E34" s="23" t="s">
        <v>270</v>
      </c>
      <c r="F34" s="24" t="str">
        <f>IF('Raw Inc Data'!BN9="r","*","")</f>
        <v>*</v>
      </c>
      <c r="G34" s="24" t="str">
        <f>IF('Raw Inc Data'!BO9="r","*","")</f>
        <v>*</v>
      </c>
      <c r="H34" s="24" t="str">
        <f>IF('Raw Inc Data'!BP9="r","*","")</f>
        <v>*</v>
      </c>
      <c r="I34" s="22"/>
      <c r="J34" s="38" t="s">
        <v>270</v>
      </c>
      <c r="K34" s="38" t="s">
        <v>402</v>
      </c>
      <c r="L34" s="38" t="s">
        <v>404</v>
      </c>
      <c r="M34" s="38" t="s">
        <v>405</v>
      </c>
      <c r="N34"/>
      <c r="O34" s="29"/>
    </row>
    <row r="35" spans="2:34" x14ac:dyDescent="0.3">
      <c r="B35"/>
      <c r="D35"/>
      <c r="E35" s="23" t="s">
        <v>269</v>
      </c>
      <c r="F35" s="24" t="str">
        <f>IF('Raw Inc Data'!BN14="u","*","")</f>
        <v>*</v>
      </c>
      <c r="G35" s="24" t="str">
        <f>IF('Raw Inc Data'!BO14="u","*","")</f>
        <v>*</v>
      </c>
      <c r="H35" s="24" t="str">
        <f>IF('Raw Inc Data'!BP14="u","*","")</f>
        <v>*</v>
      </c>
      <c r="I35" s="32"/>
      <c r="J35" s="38" t="s">
        <v>269</v>
      </c>
      <c r="K35" s="38" t="s">
        <v>403</v>
      </c>
      <c r="L35" s="38" t="s">
        <v>407</v>
      </c>
      <c r="M35" s="38" t="s">
        <v>406</v>
      </c>
      <c r="N35"/>
      <c r="O35" s="29"/>
    </row>
    <row r="36" spans="2:34" x14ac:dyDescent="0.3">
      <c r="B36"/>
      <c r="D36"/>
      <c r="E36" s="33" t="s">
        <v>272</v>
      </c>
      <c r="F36" s="34"/>
      <c r="G36" s="24" t="str">
        <f>IF('Raw Inc Data'!BQ9="a"," (a)","")</f>
        <v xml:space="preserve"> (a)</v>
      </c>
      <c r="H36" s="24" t="str">
        <f>IF('Raw Inc Data'!BR9="b"," (b)","")</f>
        <v xml:space="preserve"> (b)</v>
      </c>
      <c r="I36" s="22"/>
      <c r="J36" s="38" t="s">
        <v>272</v>
      </c>
      <c r="K36" s="38"/>
      <c r="L36" s="38" t="s">
        <v>408</v>
      </c>
      <c r="M36" s="38" t="s">
        <v>409</v>
      </c>
      <c r="N36" s="6"/>
      <c r="O36" s="29"/>
    </row>
    <row r="37" spans="2:34" x14ac:dyDescent="0.3">
      <c r="B37"/>
      <c r="D37"/>
      <c r="E37" s="33" t="s">
        <v>271</v>
      </c>
      <c r="F37" s="34"/>
      <c r="G37" s="24" t="str">
        <f>IF('Raw Inc Data'!BQ14="a"," (a)","")</f>
        <v/>
      </c>
      <c r="H37" s="24" t="str">
        <f>IF('Raw Inc Data'!BR14="b"," (b)","")</f>
        <v xml:space="preserve"> (b)</v>
      </c>
      <c r="I37" s="22"/>
      <c r="J37" s="39" t="s">
        <v>271</v>
      </c>
      <c r="K37" s="38"/>
      <c r="L37" s="38" t="s">
        <v>410</v>
      </c>
      <c r="M37" s="24" t="s">
        <v>411</v>
      </c>
      <c r="N37" s="6"/>
      <c r="O37" s="29"/>
    </row>
    <row r="38" spans="2:34" x14ac:dyDescent="0.3">
      <c r="B38"/>
      <c r="D38"/>
      <c r="E38" s="23" t="s">
        <v>376</v>
      </c>
      <c r="F38" s="25" t="str">
        <f>CONCATENATE(F$19,F34)</f>
        <v>2011/12*</v>
      </c>
      <c r="G38" s="25" t="str">
        <f>CONCATENATE(G$19,G34,G36)</f>
        <v>2016/17* (a)</v>
      </c>
      <c r="H38" s="25" t="str">
        <f>CONCATENATE(H$19,H34,H36)</f>
        <v>2021/22* (b)</v>
      </c>
      <c r="I38" s="6"/>
      <c r="J38" s="38"/>
      <c r="K38" s="38"/>
      <c r="L38" s="38"/>
      <c r="M38" s="24"/>
      <c r="N38" s="6"/>
      <c r="O38" s="29"/>
    </row>
    <row r="39" spans="2:34" x14ac:dyDescent="0.3">
      <c r="B39"/>
      <c r="D39"/>
      <c r="E39" s="23" t="s">
        <v>377</v>
      </c>
      <c r="F39" s="25" t="str">
        <f>CONCATENATE(F$19,F35)</f>
        <v>2011/12*</v>
      </c>
      <c r="G39" s="25" t="str">
        <f>CONCATENATE(G$19,G35,G37)</f>
        <v>2016/17*</v>
      </c>
      <c r="H39" s="25" t="str">
        <f>CONCATENATE(H$19,H35,H37)</f>
        <v>2021/22* (b)</v>
      </c>
      <c r="I39" s="6"/>
      <c r="J39" s="24"/>
      <c r="K39" s="24"/>
      <c r="L39" s="24"/>
      <c r="M39" s="24"/>
      <c r="N39" s="6"/>
      <c r="O39" s="29"/>
    </row>
    <row r="40" spans="2:34" x14ac:dyDescent="0.3">
      <c r="B40"/>
      <c r="D40"/>
      <c r="J40" s="6"/>
      <c r="K40" s="6"/>
      <c r="L40" s="6"/>
      <c r="M40" s="6"/>
      <c r="N40" s="6"/>
      <c r="O40" s="29"/>
    </row>
    <row r="41" spans="2:34" x14ac:dyDescent="0.3">
      <c r="B41" s="49" t="s">
        <v>423</v>
      </c>
      <c r="C41" s="49"/>
      <c r="D41" s="50"/>
      <c r="E41" s="50"/>
      <c r="F41" s="50"/>
      <c r="G41" s="50"/>
      <c r="H41" s="50"/>
      <c r="I41" s="50"/>
      <c r="J41" s="50"/>
      <c r="K41" s="50"/>
      <c r="L41" s="50"/>
      <c r="M41" s="50"/>
      <c r="N41" s="50"/>
      <c r="O41" s="50"/>
      <c r="P41" s="50"/>
      <c r="Q41" s="50"/>
      <c r="R41" s="5"/>
      <c r="U41" s="6"/>
      <c r="AE41"/>
    </row>
    <row r="42" spans="2:34" x14ac:dyDescent="0.3">
      <c r="L42" s="98"/>
      <c r="M42" s="44"/>
      <c r="N42"/>
      <c r="U42" s="6"/>
      <c r="AE42"/>
    </row>
    <row r="43" spans="2:34" x14ac:dyDescent="0.3">
      <c r="L43" s="98"/>
      <c r="M43" s="44"/>
      <c r="N43"/>
      <c r="U43" s="6"/>
      <c r="AE43"/>
    </row>
    <row r="44" spans="2:34" x14ac:dyDescent="0.3">
      <c r="L44" s="98"/>
      <c r="M44" s="44"/>
      <c r="N44"/>
      <c r="U44" s="6"/>
      <c r="AE44"/>
    </row>
    <row r="45" spans="2:34" x14ac:dyDescent="0.3">
      <c r="L45" s="98"/>
      <c r="M45" s="44"/>
      <c r="N45"/>
      <c r="U45" s="6"/>
      <c r="AE45"/>
    </row>
    <row r="46" spans="2:34" x14ac:dyDescent="0.3">
      <c r="L46" s="98"/>
      <c r="M46" s="44"/>
      <c r="N46"/>
      <c r="U46" s="6"/>
      <c r="AE46"/>
    </row>
    <row r="47" spans="2:34" x14ac:dyDescent="0.3">
      <c r="L47" s="98"/>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A5" sqref="A5"/>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95"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435</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6"/>
      <c r="BE5" s="96"/>
      <c r="BF5" s="96"/>
    </row>
    <row r="6" spans="1:93" x14ac:dyDescent="0.3">
      <c r="A6" s="9"/>
      <c r="B6" t="s">
        <v>443</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6"/>
      <c r="BE6" s="96"/>
      <c r="BF6" s="96"/>
    </row>
    <row r="7" spans="1:93" x14ac:dyDescent="0.3">
      <c r="A7" s="9"/>
      <c r="B7" t="s">
        <v>0</v>
      </c>
      <c r="C7" s="99" t="s">
        <v>1</v>
      </c>
      <c r="D7" s="100" t="s">
        <v>2</v>
      </c>
      <c r="E7" s="101" t="s">
        <v>3</v>
      </c>
      <c r="F7" s="100" t="s">
        <v>4</v>
      </c>
      <c r="G7" s="100" t="s">
        <v>5</v>
      </c>
      <c r="H7" s="100" t="s">
        <v>6</v>
      </c>
      <c r="I7" s="102" t="s">
        <v>7</v>
      </c>
      <c r="J7" s="100" t="s">
        <v>155</v>
      </c>
      <c r="K7" s="100" t="s">
        <v>156</v>
      </c>
      <c r="L7" s="100" t="s">
        <v>8</v>
      </c>
      <c r="M7" s="100" t="s">
        <v>9</v>
      </c>
      <c r="N7" s="100" t="s">
        <v>10</v>
      </c>
      <c r="O7" s="100" t="s">
        <v>11</v>
      </c>
      <c r="P7" s="100" t="s">
        <v>12</v>
      </c>
      <c r="Q7" s="101" t="s">
        <v>13</v>
      </c>
      <c r="R7" s="100" t="s">
        <v>14</v>
      </c>
      <c r="S7" s="100" t="s">
        <v>15</v>
      </c>
      <c r="T7" s="100" t="s">
        <v>16</v>
      </c>
      <c r="U7" s="102" t="s">
        <v>17</v>
      </c>
      <c r="V7" s="100" t="s">
        <v>157</v>
      </c>
      <c r="W7" s="100" t="s">
        <v>158</v>
      </c>
      <c r="X7" s="100" t="s">
        <v>18</v>
      </c>
      <c r="Y7" s="100" t="s">
        <v>19</v>
      </c>
      <c r="Z7" s="100" t="s">
        <v>20</v>
      </c>
      <c r="AA7" s="100" t="s">
        <v>207</v>
      </c>
      <c r="AB7" s="100" t="s">
        <v>208</v>
      </c>
      <c r="AC7" s="101" t="s">
        <v>209</v>
      </c>
      <c r="AD7" s="100" t="s">
        <v>210</v>
      </c>
      <c r="AE7" s="100" t="s">
        <v>211</v>
      </c>
      <c r="AF7" s="100" t="s">
        <v>212</v>
      </c>
      <c r="AG7" s="102" t="s">
        <v>213</v>
      </c>
      <c r="AH7" s="100" t="s">
        <v>214</v>
      </c>
      <c r="AI7" s="100" t="s">
        <v>215</v>
      </c>
      <c r="AJ7" s="100" t="s">
        <v>216</v>
      </c>
      <c r="AK7" s="100" t="s">
        <v>217</v>
      </c>
      <c r="AL7" s="100" t="s">
        <v>218</v>
      </c>
      <c r="AM7" s="100" t="s">
        <v>219</v>
      </c>
      <c r="AN7" s="100" t="s">
        <v>220</v>
      </c>
      <c r="AO7" s="100" t="s">
        <v>221</v>
      </c>
      <c r="AP7" s="100" t="s">
        <v>222</v>
      </c>
      <c r="AQ7" s="100" t="s">
        <v>21</v>
      </c>
      <c r="AR7" s="100" t="s">
        <v>22</v>
      </c>
      <c r="AS7" s="100" t="s">
        <v>23</v>
      </c>
      <c r="AT7" s="100" t="s">
        <v>24</v>
      </c>
      <c r="AU7" s="99" t="s">
        <v>159</v>
      </c>
      <c r="AV7" s="99" t="s">
        <v>160</v>
      </c>
      <c r="AW7" s="99" t="s">
        <v>223</v>
      </c>
      <c r="AX7" s="99" t="s">
        <v>161</v>
      </c>
      <c r="AY7" s="99" t="s">
        <v>224</v>
      </c>
      <c r="AZ7" s="99" t="s">
        <v>25</v>
      </c>
      <c r="BA7" s="99" t="s">
        <v>26</v>
      </c>
      <c r="BB7" s="99" t="s">
        <v>225</v>
      </c>
      <c r="BC7" s="103" t="s">
        <v>27</v>
      </c>
      <c r="BD7" s="104" t="s">
        <v>131</v>
      </c>
      <c r="BE7" s="104" t="s">
        <v>132</v>
      </c>
      <c r="BF7" s="104" t="s">
        <v>226</v>
      </c>
    </row>
    <row r="8" spans="1:93" s="3" customFormat="1" x14ac:dyDescent="0.3">
      <c r="A8" s="9" t="s">
        <v>417</v>
      </c>
      <c r="B8" s="3" t="s">
        <v>162</v>
      </c>
      <c r="C8" s="105">
        <v>7754</v>
      </c>
      <c r="D8" s="106">
        <v>77511</v>
      </c>
      <c r="E8" s="101">
        <v>103.96342257000001</v>
      </c>
      <c r="F8" s="107">
        <v>99.023278271999999</v>
      </c>
      <c r="G8" s="107">
        <v>109.15002432999999</v>
      </c>
      <c r="H8" s="107">
        <v>1.5123519999999999E-31</v>
      </c>
      <c r="I8" s="108">
        <v>100.03741404</v>
      </c>
      <c r="J8" s="107">
        <v>97.835383385</v>
      </c>
      <c r="K8" s="107">
        <v>102.28900693</v>
      </c>
      <c r="L8" s="107">
        <v>0.74806963010000005</v>
      </c>
      <c r="M8" s="107">
        <v>0.71252278260000002</v>
      </c>
      <c r="N8" s="107">
        <v>0.7853898641</v>
      </c>
      <c r="O8" s="106">
        <v>17752</v>
      </c>
      <c r="P8" s="106">
        <v>85212</v>
      </c>
      <c r="Q8" s="101">
        <v>216.30405870000001</v>
      </c>
      <c r="R8" s="107">
        <v>206.82455338</v>
      </c>
      <c r="S8" s="107">
        <v>226.21804348000001</v>
      </c>
      <c r="T8" s="107">
        <v>9.0009609999999994E-14</v>
      </c>
      <c r="U8" s="108">
        <v>208.32746562</v>
      </c>
      <c r="V8" s="107">
        <v>205.28531598999999</v>
      </c>
      <c r="W8" s="107">
        <v>211.41469724999999</v>
      </c>
      <c r="X8" s="107">
        <v>0.84328313639999997</v>
      </c>
      <c r="Y8" s="107">
        <v>0.80632633109999996</v>
      </c>
      <c r="Z8" s="107">
        <v>0.88193380349999995</v>
      </c>
      <c r="AA8" s="106">
        <v>18734</v>
      </c>
      <c r="AB8" s="106">
        <v>94362</v>
      </c>
      <c r="AC8" s="101">
        <v>201.09434567</v>
      </c>
      <c r="AD8" s="107">
        <v>192.34004654</v>
      </c>
      <c r="AE8" s="107">
        <v>210.24709408000001</v>
      </c>
      <c r="AF8" s="107">
        <v>2.285903E-54</v>
      </c>
      <c r="AG8" s="108">
        <v>198.53330790000001</v>
      </c>
      <c r="AH8" s="107">
        <v>195.71063569</v>
      </c>
      <c r="AI8" s="107">
        <v>201.39669061000001</v>
      </c>
      <c r="AJ8" s="107">
        <v>0.70285736379999997</v>
      </c>
      <c r="AK8" s="107">
        <v>0.67225966800000003</v>
      </c>
      <c r="AL8" s="107">
        <v>0.73484770440000002</v>
      </c>
      <c r="AM8" s="107">
        <v>2.8910568999999998E-3</v>
      </c>
      <c r="AN8" s="107">
        <v>0.92968364479999999</v>
      </c>
      <c r="AO8" s="107">
        <v>0.88614072099999996</v>
      </c>
      <c r="AP8" s="107">
        <v>0.97536616799999998</v>
      </c>
      <c r="AQ8" s="107">
        <v>8.0907300000000002E-173</v>
      </c>
      <c r="AR8" s="107">
        <v>2.0805784702999999</v>
      </c>
      <c r="AS8" s="107">
        <v>1.9766572901999999</v>
      </c>
      <c r="AT8" s="107">
        <v>2.1899632236</v>
      </c>
      <c r="AU8" s="105">
        <v>1</v>
      </c>
      <c r="AV8" s="105">
        <v>2</v>
      </c>
      <c r="AW8" s="105">
        <v>3</v>
      </c>
      <c r="AX8" s="105" t="s">
        <v>227</v>
      </c>
      <c r="AY8" s="105" t="s">
        <v>228</v>
      </c>
      <c r="AZ8" s="105" t="s">
        <v>28</v>
      </c>
      <c r="BA8" s="105" t="s">
        <v>28</v>
      </c>
      <c r="BB8" s="105" t="s">
        <v>28</v>
      </c>
      <c r="BC8" s="103" t="s">
        <v>426</v>
      </c>
      <c r="BD8" s="104">
        <v>7754</v>
      </c>
      <c r="BE8" s="104">
        <v>17752</v>
      </c>
      <c r="BF8" s="104">
        <v>18734</v>
      </c>
      <c r="BG8" s="37"/>
      <c r="BH8" s="37"/>
      <c r="BI8" s="37"/>
      <c r="BJ8" s="37"/>
      <c r="BK8" s="37"/>
      <c r="BL8" s="37"/>
      <c r="BM8" s="37"/>
      <c r="BN8" s="37"/>
      <c r="BO8" s="37"/>
      <c r="BP8" s="37"/>
      <c r="BQ8" s="37"/>
      <c r="BR8" s="37"/>
      <c r="BS8" s="37"/>
      <c r="BT8" s="37"/>
      <c r="BU8" s="37"/>
      <c r="BV8" s="37"/>
      <c r="BW8" s="37"/>
    </row>
    <row r="9" spans="1:93" x14ac:dyDescent="0.3">
      <c r="A9" s="9"/>
      <c r="B9" t="s">
        <v>163</v>
      </c>
      <c r="C9" s="99">
        <v>51857</v>
      </c>
      <c r="D9" s="109">
        <v>344446</v>
      </c>
      <c r="E9" s="110">
        <v>158.67256128</v>
      </c>
      <c r="F9" s="100">
        <v>151.99976172999999</v>
      </c>
      <c r="G9" s="100">
        <v>165.63829716999999</v>
      </c>
      <c r="H9" s="100">
        <v>1.4798784E-9</v>
      </c>
      <c r="I9" s="102">
        <v>150.55190073</v>
      </c>
      <c r="J9" s="100">
        <v>149.26168293999999</v>
      </c>
      <c r="K9" s="100">
        <v>151.85327115999999</v>
      </c>
      <c r="L9" s="100">
        <v>1.1417296707</v>
      </c>
      <c r="M9" s="100">
        <v>1.0937154887</v>
      </c>
      <c r="N9" s="100">
        <v>1.1918516783999999</v>
      </c>
      <c r="O9" s="109">
        <v>91017</v>
      </c>
      <c r="P9" s="109">
        <v>366786</v>
      </c>
      <c r="Q9" s="110">
        <v>259.90959018000001</v>
      </c>
      <c r="R9" s="100">
        <v>249.30584576999999</v>
      </c>
      <c r="S9" s="100">
        <v>270.96434445</v>
      </c>
      <c r="T9" s="100">
        <v>0.53464100390000002</v>
      </c>
      <c r="U9" s="102">
        <v>248.14742111000001</v>
      </c>
      <c r="V9" s="100">
        <v>246.54052928999999</v>
      </c>
      <c r="W9" s="100">
        <v>249.76478627</v>
      </c>
      <c r="X9" s="100">
        <v>1.0132836882</v>
      </c>
      <c r="Y9" s="100">
        <v>0.97194392370000005</v>
      </c>
      <c r="Z9" s="100">
        <v>1.0563817600000001</v>
      </c>
      <c r="AA9" s="109">
        <v>129043</v>
      </c>
      <c r="AB9" s="109">
        <v>392251</v>
      </c>
      <c r="AC9" s="110">
        <v>334.64298409000003</v>
      </c>
      <c r="AD9" s="100">
        <v>321.21107162999999</v>
      </c>
      <c r="AE9" s="100">
        <v>348.63657168999998</v>
      </c>
      <c r="AF9" s="100">
        <v>6.5492480000000002E-14</v>
      </c>
      <c r="AG9" s="102">
        <v>328.98067818999999</v>
      </c>
      <c r="AH9" s="100">
        <v>327.19062051999998</v>
      </c>
      <c r="AI9" s="100">
        <v>330.78052924999997</v>
      </c>
      <c r="AJ9" s="100">
        <v>1.1696315221</v>
      </c>
      <c r="AK9" s="100">
        <v>1.1226848088000001</v>
      </c>
      <c r="AL9" s="100">
        <v>1.2185413811000001</v>
      </c>
      <c r="AM9" s="100">
        <v>1.5409390000000001E-32</v>
      </c>
      <c r="AN9" s="100">
        <v>1.2875361154</v>
      </c>
      <c r="AO9" s="100">
        <v>1.2349465925000001</v>
      </c>
      <c r="AP9" s="100">
        <v>1.3423651342</v>
      </c>
      <c r="AQ9" s="100">
        <v>8.4671999999999999E-113</v>
      </c>
      <c r="AR9" s="100">
        <v>1.6380247982</v>
      </c>
      <c r="AS9" s="100">
        <v>1.5693122142</v>
      </c>
      <c r="AT9" s="100">
        <v>1.7097459736</v>
      </c>
      <c r="AU9" s="99">
        <v>1</v>
      </c>
      <c r="AV9" s="99" t="s">
        <v>28</v>
      </c>
      <c r="AW9" s="99">
        <v>3</v>
      </c>
      <c r="AX9" s="99" t="s">
        <v>227</v>
      </c>
      <c r="AY9" s="99" t="s">
        <v>228</v>
      </c>
      <c r="AZ9" s="99" t="s">
        <v>28</v>
      </c>
      <c r="BA9" s="99" t="s">
        <v>28</v>
      </c>
      <c r="BB9" s="99" t="s">
        <v>28</v>
      </c>
      <c r="BC9" s="111" t="s">
        <v>436</v>
      </c>
      <c r="BD9" s="112">
        <v>51857</v>
      </c>
      <c r="BE9" s="112">
        <v>91017</v>
      </c>
      <c r="BF9" s="112">
        <v>129043</v>
      </c>
    </row>
    <row r="10" spans="1:93" x14ac:dyDescent="0.3">
      <c r="A10" s="9"/>
      <c r="B10" t="s">
        <v>165</v>
      </c>
      <c r="C10" s="99">
        <v>8722</v>
      </c>
      <c r="D10" s="109">
        <v>64394</v>
      </c>
      <c r="E10" s="110">
        <v>135.54926456000001</v>
      </c>
      <c r="F10" s="100">
        <v>129.13191628000001</v>
      </c>
      <c r="G10" s="100">
        <v>142.28552980000001</v>
      </c>
      <c r="H10" s="100">
        <v>0.3130754919</v>
      </c>
      <c r="I10" s="102">
        <v>135.44740193000001</v>
      </c>
      <c r="J10" s="100">
        <v>132.63445501000001</v>
      </c>
      <c r="K10" s="100">
        <v>138.32000658999999</v>
      </c>
      <c r="L10" s="100">
        <v>0.97534580609999999</v>
      </c>
      <c r="M10" s="100">
        <v>0.92916972580000001</v>
      </c>
      <c r="N10" s="100">
        <v>1.0238166559999999</v>
      </c>
      <c r="O10" s="109">
        <v>19994</v>
      </c>
      <c r="P10" s="109">
        <v>68297</v>
      </c>
      <c r="Q10" s="110">
        <v>289.82521989000003</v>
      </c>
      <c r="R10" s="100">
        <v>277.12416805999999</v>
      </c>
      <c r="S10" s="100">
        <v>303.10838160999998</v>
      </c>
      <c r="T10" s="100">
        <v>9.1891464000000001E-8</v>
      </c>
      <c r="U10" s="102">
        <v>292.75077967999999</v>
      </c>
      <c r="V10" s="100">
        <v>288.72092041000002</v>
      </c>
      <c r="W10" s="100">
        <v>296.83688624000001</v>
      </c>
      <c r="X10" s="100">
        <v>1.1299127806</v>
      </c>
      <c r="Y10" s="100">
        <v>1.0803964521</v>
      </c>
      <c r="Z10" s="100">
        <v>1.1816985230999999</v>
      </c>
      <c r="AA10" s="109">
        <v>18017</v>
      </c>
      <c r="AB10" s="109">
        <v>72928</v>
      </c>
      <c r="AC10" s="110">
        <v>236.20534221</v>
      </c>
      <c r="AD10" s="100">
        <v>225.80946689999999</v>
      </c>
      <c r="AE10" s="100">
        <v>247.07982555000001</v>
      </c>
      <c r="AF10" s="100">
        <v>7.0334599999999999E-17</v>
      </c>
      <c r="AG10" s="102">
        <v>247.05188679</v>
      </c>
      <c r="AH10" s="100">
        <v>243.47069038000001</v>
      </c>
      <c r="AI10" s="100">
        <v>250.68575881999999</v>
      </c>
      <c r="AJ10" s="100">
        <v>0.82557599309999996</v>
      </c>
      <c r="AK10" s="100">
        <v>0.78924072229999997</v>
      </c>
      <c r="AL10" s="100">
        <v>0.86358407670000004</v>
      </c>
      <c r="AM10" s="100">
        <v>1.1829479999999999E-16</v>
      </c>
      <c r="AN10" s="100">
        <v>0.81499236779999995</v>
      </c>
      <c r="AO10" s="100">
        <v>0.77648819729999996</v>
      </c>
      <c r="AP10" s="100">
        <v>0.85540586699999999</v>
      </c>
      <c r="AQ10" s="100">
        <v>3.3043300000000002E-187</v>
      </c>
      <c r="AR10" s="100">
        <v>2.1381541303999998</v>
      </c>
      <c r="AS10" s="100">
        <v>2.0317593571999999</v>
      </c>
      <c r="AT10" s="100">
        <v>2.2501203545999999</v>
      </c>
      <c r="AU10" s="99" t="s">
        <v>28</v>
      </c>
      <c r="AV10" s="99">
        <v>2</v>
      </c>
      <c r="AW10" s="99">
        <v>3</v>
      </c>
      <c r="AX10" s="99" t="s">
        <v>227</v>
      </c>
      <c r="AY10" s="99" t="s">
        <v>228</v>
      </c>
      <c r="AZ10" s="99" t="s">
        <v>28</v>
      </c>
      <c r="BA10" s="99" t="s">
        <v>28</v>
      </c>
      <c r="BB10" s="99" t="s">
        <v>28</v>
      </c>
      <c r="BC10" s="111" t="s">
        <v>424</v>
      </c>
      <c r="BD10" s="112">
        <v>8722</v>
      </c>
      <c r="BE10" s="112">
        <v>19994</v>
      </c>
      <c r="BF10" s="112">
        <v>18017</v>
      </c>
    </row>
    <row r="11" spans="1:93" x14ac:dyDescent="0.3">
      <c r="A11" s="9"/>
      <c r="B11" t="s">
        <v>164</v>
      </c>
      <c r="C11" s="99">
        <v>7184</v>
      </c>
      <c r="D11" s="109">
        <v>82121</v>
      </c>
      <c r="E11" s="110">
        <v>85.427697703000007</v>
      </c>
      <c r="F11" s="100">
        <v>81.352291074999997</v>
      </c>
      <c r="G11" s="100">
        <v>89.707265011999993</v>
      </c>
      <c r="H11" s="100">
        <v>8.6825269999999999E-85</v>
      </c>
      <c r="I11" s="102">
        <v>87.480668769000005</v>
      </c>
      <c r="J11" s="100">
        <v>85.480966386000006</v>
      </c>
      <c r="K11" s="100">
        <v>89.527151270000005</v>
      </c>
      <c r="L11" s="100">
        <v>0.614695675</v>
      </c>
      <c r="M11" s="100">
        <v>0.58537105440000003</v>
      </c>
      <c r="N11" s="100">
        <v>0.64548933549999998</v>
      </c>
      <c r="O11" s="109">
        <v>19148</v>
      </c>
      <c r="P11" s="109">
        <v>84128</v>
      </c>
      <c r="Q11" s="110">
        <v>218.66608496000001</v>
      </c>
      <c r="R11" s="100">
        <v>209.19758414</v>
      </c>
      <c r="S11" s="100">
        <v>228.56314001999999</v>
      </c>
      <c r="T11" s="100">
        <v>1.593098E-12</v>
      </c>
      <c r="U11" s="102">
        <v>227.60555343999999</v>
      </c>
      <c r="V11" s="100">
        <v>224.40446857000001</v>
      </c>
      <c r="W11" s="100">
        <v>230.85230114999999</v>
      </c>
      <c r="X11" s="100">
        <v>0.85249173339999995</v>
      </c>
      <c r="Y11" s="100">
        <v>0.81557783019999996</v>
      </c>
      <c r="Z11" s="100">
        <v>0.89107639829999996</v>
      </c>
      <c r="AA11" s="109">
        <v>17017</v>
      </c>
      <c r="AB11" s="109">
        <v>87416</v>
      </c>
      <c r="AC11" s="110">
        <v>187.56646584000001</v>
      </c>
      <c r="AD11" s="100">
        <v>179.40693268000001</v>
      </c>
      <c r="AE11" s="100">
        <v>196.09709939000001</v>
      </c>
      <c r="AF11" s="100">
        <v>2.8172709999999998E-77</v>
      </c>
      <c r="AG11" s="102">
        <v>194.66688020000001</v>
      </c>
      <c r="AH11" s="100">
        <v>191.76392612000001</v>
      </c>
      <c r="AI11" s="100">
        <v>197.61377969</v>
      </c>
      <c r="AJ11" s="100">
        <v>0.65557522899999998</v>
      </c>
      <c r="AK11" s="100">
        <v>0.62705633679999995</v>
      </c>
      <c r="AL11" s="100">
        <v>0.68539117729999999</v>
      </c>
      <c r="AM11" s="100">
        <v>2.3822619999999999E-10</v>
      </c>
      <c r="AN11" s="100">
        <v>0.85777575370000003</v>
      </c>
      <c r="AO11" s="100">
        <v>0.81801004379999998</v>
      </c>
      <c r="AP11" s="100">
        <v>0.8994745838</v>
      </c>
      <c r="AQ11" s="100">
        <v>3.6913699999999999E-286</v>
      </c>
      <c r="AR11" s="100">
        <v>2.5596626252000001</v>
      </c>
      <c r="AS11" s="100">
        <v>2.4324963526999999</v>
      </c>
      <c r="AT11" s="100">
        <v>2.6934769080000001</v>
      </c>
      <c r="AU11" s="99">
        <v>1</v>
      </c>
      <c r="AV11" s="99">
        <v>2</v>
      </c>
      <c r="AW11" s="99">
        <v>3</v>
      </c>
      <c r="AX11" s="99" t="s">
        <v>227</v>
      </c>
      <c r="AY11" s="99" t="s">
        <v>228</v>
      </c>
      <c r="AZ11" s="99" t="s">
        <v>28</v>
      </c>
      <c r="BA11" s="99" t="s">
        <v>28</v>
      </c>
      <c r="BB11" s="99" t="s">
        <v>28</v>
      </c>
      <c r="BC11" s="111" t="s">
        <v>426</v>
      </c>
      <c r="BD11" s="112">
        <v>7184</v>
      </c>
      <c r="BE11" s="112">
        <v>19148</v>
      </c>
      <c r="BF11" s="112">
        <v>17017</v>
      </c>
      <c r="BQ11" s="46"/>
      <c r="CC11" s="4"/>
      <c r="CO11" s="4"/>
    </row>
    <row r="12" spans="1:93" x14ac:dyDescent="0.3">
      <c r="A12" s="9"/>
      <c r="B12" t="s">
        <v>166</v>
      </c>
      <c r="C12" s="99">
        <v>5116</v>
      </c>
      <c r="D12" s="109">
        <v>24390</v>
      </c>
      <c r="E12" s="110">
        <v>234.2993261</v>
      </c>
      <c r="F12" s="100">
        <v>222.27438688000001</v>
      </c>
      <c r="G12" s="100">
        <v>246.97480884999999</v>
      </c>
      <c r="H12" s="100">
        <v>4.3268669999999998E-84</v>
      </c>
      <c r="I12" s="102">
        <v>209.75809758</v>
      </c>
      <c r="J12" s="100">
        <v>204.08833505000001</v>
      </c>
      <c r="K12" s="100">
        <v>215.58537136000001</v>
      </c>
      <c r="L12" s="100">
        <v>1.6859026556000001</v>
      </c>
      <c r="M12" s="100">
        <v>1.5993771102000001</v>
      </c>
      <c r="N12" s="100">
        <v>1.7771091919999999</v>
      </c>
      <c r="O12" s="109">
        <v>11113</v>
      </c>
      <c r="P12" s="109">
        <v>25811</v>
      </c>
      <c r="Q12" s="110">
        <v>464.41903802000002</v>
      </c>
      <c r="R12" s="100">
        <v>442.82297770000002</v>
      </c>
      <c r="S12" s="100">
        <v>487.06831790000001</v>
      </c>
      <c r="T12" s="100">
        <v>7.2402500000000002E-132</v>
      </c>
      <c r="U12" s="102">
        <v>430.55286505999999</v>
      </c>
      <c r="V12" s="100">
        <v>422.62186574999998</v>
      </c>
      <c r="W12" s="100">
        <v>438.63269896000003</v>
      </c>
      <c r="X12" s="100">
        <v>1.8105843474000001</v>
      </c>
      <c r="Y12" s="100">
        <v>1.7263899333999999</v>
      </c>
      <c r="Z12" s="100">
        <v>1.8988848438999999</v>
      </c>
      <c r="AA12" s="109">
        <v>9983</v>
      </c>
      <c r="AB12" s="109">
        <v>26743</v>
      </c>
      <c r="AC12" s="110">
        <v>390.71867707000001</v>
      </c>
      <c r="AD12" s="100">
        <v>372.50989120000003</v>
      </c>
      <c r="AE12" s="100">
        <v>409.81753293999998</v>
      </c>
      <c r="AF12" s="100">
        <v>1.6939239999999999E-37</v>
      </c>
      <c r="AG12" s="102">
        <v>373.29394608000001</v>
      </c>
      <c r="AH12" s="100">
        <v>366.04264670999999</v>
      </c>
      <c r="AI12" s="100">
        <v>380.68889358000001</v>
      </c>
      <c r="AJ12" s="100">
        <v>1.3656251667999999</v>
      </c>
      <c r="AK12" s="100">
        <v>1.3019825060000001</v>
      </c>
      <c r="AL12" s="100">
        <v>1.4323787667000001</v>
      </c>
      <c r="AM12" s="100">
        <v>1.8776740000000001E-10</v>
      </c>
      <c r="AN12" s="100">
        <v>0.84130633129999999</v>
      </c>
      <c r="AO12" s="100">
        <v>0.79775084480000003</v>
      </c>
      <c r="AP12" s="100">
        <v>0.88723985409999995</v>
      </c>
      <c r="AQ12" s="100">
        <v>4.5107599999999998E-122</v>
      </c>
      <c r="AR12" s="100">
        <v>1.9821612198</v>
      </c>
      <c r="AS12" s="100">
        <v>1.8722001017000001</v>
      </c>
      <c r="AT12" s="100">
        <v>2.0985807540999999</v>
      </c>
      <c r="AU12" s="99">
        <v>1</v>
      </c>
      <c r="AV12" s="99">
        <v>2</v>
      </c>
      <c r="AW12" s="99">
        <v>3</v>
      </c>
      <c r="AX12" s="99" t="s">
        <v>227</v>
      </c>
      <c r="AY12" s="99" t="s">
        <v>228</v>
      </c>
      <c r="AZ12" s="99" t="s">
        <v>28</v>
      </c>
      <c r="BA12" s="99" t="s">
        <v>28</v>
      </c>
      <c r="BB12" s="99" t="s">
        <v>28</v>
      </c>
      <c r="BC12" s="111" t="s">
        <v>426</v>
      </c>
      <c r="BD12" s="112">
        <v>5116</v>
      </c>
      <c r="BE12" s="112">
        <v>11113</v>
      </c>
      <c r="BF12" s="112">
        <v>9983</v>
      </c>
      <c r="BQ12" s="46"/>
      <c r="CC12" s="4"/>
      <c r="CO12" s="4"/>
    </row>
    <row r="13" spans="1:93" s="3" customFormat="1" x14ac:dyDescent="0.3">
      <c r="A13" s="9" t="s">
        <v>29</v>
      </c>
      <c r="B13" s="3" t="s">
        <v>50</v>
      </c>
      <c r="C13" s="105">
        <v>80889</v>
      </c>
      <c r="D13" s="106">
        <v>595258</v>
      </c>
      <c r="E13" s="101">
        <v>138.97559584999999</v>
      </c>
      <c r="F13" s="107">
        <v>133.31473756</v>
      </c>
      <c r="G13" s="107">
        <v>144.87682753000001</v>
      </c>
      <c r="H13" s="107" t="s">
        <v>28</v>
      </c>
      <c r="I13" s="108">
        <v>135.88897587</v>
      </c>
      <c r="J13" s="107">
        <v>134.95573873999999</v>
      </c>
      <c r="K13" s="107">
        <v>136.82866645999999</v>
      </c>
      <c r="L13" s="107" t="s">
        <v>28</v>
      </c>
      <c r="M13" s="107" t="s">
        <v>28</v>
      </c>
      <c r="N13" s="107" t="s">
        <v>28</v>
      </c>
      <c r="O13" s="106">
        <v>159594</v>
      </c>
      <c r="P13" s="106">
        <v>632759</v>
      </c>
      <c r="Q13" s="101">
        <v>256.50229367999998</v>
      </c>
      <c r="R13" s="107">
        <v>246.2174794</v>
      </c>
      <c r="S13" s="107">
        <v>267.21671760999999</v>
      </c>
      <c r="T13" s="107" t="s">
        <v>28</v>
      </c>
      <c r="U13" s="108">
        <v>252.21924935000001</v>
      </c>
      <c r="V13" s="107">
        <v>250.98485729000001</v>
      </c>
      <c r="W13" s="107">
        <v>253.45971238999999</v>
      </c>
      <c r="X13" s="107" t="s">
        <v>28</v>
      </c>
      <c r="Y13" s="107" t="s">
        <v>28</v>
      </c>
      <c r="Z13" s="107" t="s">
        <v>28</v>
      </c>
      <c r="AA13" s="106">
        <v>193478</v>
      </c>
      <c r="AB13" s="106">
        <v>676237</v>
      </c>
      <c r="AC13" s="101">
        <v>286.10975145999998</v>
      </c>
      <c r="AD13" s="107">
        <v>284.83772033999998</v>
      </c>
      <c r="AE13" s="107">
        <v>287.38746322999998</v>
      </c>
      <c r="AF13" s="107" t="s">
        <v>28</v>
      </c>
      <c r="AG13" s="108">
        <v>286.10975145999998</v>
      </c>
      <c r="AH13" s="107">
        <v>284.83772033999998</v>
      </c>
      <c r="AI13" s="107">
        <v>287.38746322999998</v>
      </c>
      <c r="AJ13" s="107" t="s">
        <v>28</v>
      </c>
      <c r="AK13" s="107" t="s">
        <v>28</v>
      </c>
      <c r="AL13" s="107" t="s">
        <v>28</v>
      </c>
      <c r="AM13" s="107">
        <v>1.6776750999999999E-7</v>
      </c>
      <c r="AN13" s="107">
        <v>1.1154276531</v>
      </c>
      <c r="AO13" s="107">
        <v>1.0707030384</v>
      </c>
      <c r="AP13" s="107">
        <v>1.1620204713</v>
      </c>
      <c r="AQ13" s="107">
        <v>1.1662E-181</v>
      </c>
      <c r="AR13" s="107">
        <v>1.8456642846</v>
      </c>
      <c r="AS13" s="107">
        <v>1.7701204779999999</v>
      </c>
      <c r="AT13" s="107">
        <v>1.9244320903000001</v>
      </c>
      <c r="AU13" s="105" t="s">
        <v>28</v>
      </c>
      <c r="AV13" s="105" t="s">
        <v>28</v>
      </c>
      <c r="AW13" s="105" t="s">
        <v>28</v>
      </c>
      <c r="AX13" s="105" t="s">
        <v>227</v>
      </c>
      <c r="AY13" s="105" t="s">
        <v>228</v>
      </c>
      <c r="AZ13" s="105" t="s">
        <v>28</v>
      </c>
      <c r="BA13" s="105" t="s">
        <v>28</v>
      </c>
      <c r="BB13" s="105" t="s">
        <v>28</v>
      </c>
      <c r="BC13" s="103" t="s">
        <v>437</v>
      </c>
      <c r="BD13" s="104">
        <v>80889</v>
      </c>
      <c r="BE13" s="104">
        <v>159594</v>
      </c>
      <c r="BF13" s="104">
        <v>193478</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105">
        <v>339</v>
      </c>
      <c r="D14" s="106">
        <v>3039</v>
      </c>
      <c r="E14" s="101">
        <v>121.32561726</v>
      </c>
      <c r="F14" s="107">
        <v>101.48872897</v>
      </c>
      <c r="G14" s="107">
        <v>145.03980444999999</v>
      </c>
      <c r="H14" s="107">
        <v>0.1575534556</v>
      </c>
      <c r="I14" s="108">
        <v>111.54985191999999</v>
      </c>
      <c r="J14" s="107">
        <v>100.28548433</v>
      </c>
      <c r="K14" s="107">
        <v>124.0794672</v>
      </c>
      <c r="L14" s="107">
        <v>0.87920272129999999</v>
      </c>
      <c r="M14" s="107">
        <v>0.73545199029999997</v>
      </c>
      <c r="N14" s="107">
        <v>1.0510508302999999</v>
      </c>
      <c r="O14" s="106">
        <v>549</v>
      </c>
      <c r="P14" s="106">
        <v>3599</v>
      </c>
      <c r="Q14" s="101">
        <v>165.23205719000001</v>
      </c>
      <c r="R14" s="107">
        <v>140.07740049</v>
      </c>
      <c r="S14" s="107">
        <v>194.90390762999999</v>
      </c>
      <c r="T14" s="107">
        <v>2.0843343E-7</v>
      </c>
      <c r="U14" s="108">
        <v>152.54237287999999</v>
      </c>
      <c r="V14" s="107">
        <v>140.30143118999999</v>
      </c>
      <c r="W14" s="107">
        <v>165.85130548999999</v>
      </c>
      <c r="X14" s="107">
        <v>0.64566584449999997</v>
      </c>
      <c r="Y14" s="107">
        <v>0.54737073790000002</v>
      </c>
      <c r="Z14" s="107">
        <v>0.7616124755</v>
      </c>
      <c r="AA14" s="106">
        <v>942</v>
      </c>
      <c r="AB14" s="106">
        <v>4317</v>
      </c>
      <c r="AC14" s="101">
        <v>214.51470497</v>
      </c>
      <c r="AD14" s="107">
        <v>183.80140673</v>
      </c>
      <c r="AE14" s="107">
        <v>250.36020923999999</v>
      </c>
      <c r="AF14" s="107">
        <v>2.5923539999999999E-4</v>
      </c>
      <c r="AG14" s="108">
        <v>218.20708826000001</v>
      </c>
      <c r="AH14" s="107">
        <v>204.7081857</v>
      </c>
      <c r="AI14" s="107">
        <v>232.59613777999999</v>
      </c>
      <c r="AJ14" s="107">
        <v>0.7497636969</v>
      </c>
      <c r="AK14" s="107">
        <v>0.64241573659999995</v>
      </c>
      <c r="AL14" s="107">
        <v>0.87504954989999995</v>
      </c>
      <c r="AM14" s="107">
        <v>5.4270248999999998E-3</v>
      </c>
      <c r="AN14" s="107">
        <v>1.2982632342</v>
      </c>
      <c r="AO14" s="107">
        <v>1.0800768017</v>
      </c>
      <c r="AP14" s="107">
        <v>1.5605255317</v>
      </c>
      <c r="AQ14" s="107">
        <v>3.0523056000000002E-3</v>
      </c>
      <c r="AR14" s="107">
        <v>1.3618892772</v>
      </c>
      <c r="AS14" s="107">
        <v>1.1101774031</v>
      </c>
      <c r="AT14" s="107">
        <v>1.6706720907999999</v>
      </c>
      <c r="AU14" s="105" t="s">
        <v>28</v>
      </c>
      <c r="AV14" s="105">
        <v>2</v>
      </c>
      <c r="AW14" s="105">
        <v>3</v>
      </c>
      <c r="AX14" s="105" t="s">
        <v>227</v>
      </c>
      <c r="AY14" s="105" t="s">
        <v>28</v>
      </c>
      <c r="AZ14" s="105" t="s">
        <v>28</v>
      </c>
      <c r="BA14" s="105" t="s">
        <v>28</v>
      </c>
      <c r="BB14" s="105" t="s">
        <v>28</v>
      </c>
      <c r="BC14" s="103" t="s">
        <v>430</v>
      </c>
      <c r="BD14" s="104">
        <v>339</v>
      </c>
      <c r="BE14" s="104">
        <v>549</v>
      </c>
      <c r="BF14" s="104">
        <v>942</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9">
        <v>471</v>
      </c>
      <c r="D15" s="109">
        <v>3321</v>
      </c>
      <c r="E15" s="110">
        <v>156.75901615999999</v>
      </c>
      <c r="F15" s="100">
        <v>132.43450125000001</v>
      </c>
      <c r="G15" s="100">
        <v>185.55126433000001</v>
      </c>
      <c r="H15" s="100">
        <v>0.13836786619999999</v>
      </c>
      <c r="I15" s="102">
        <v>141.82475158</v>
      </c>
      <c r="J15" s="100">
        <v>129.57783957000001</v>
      </c>
      <c r="K15" s="100">
        <v>155.22916749000001</v>
      </c>
      <c r="L15" s="100">
        <v>1.1359757049000001</v>
      </c>
      <c r="M15" s="100">
        <v>0.95970477229999995</v>
      </c>
      <c r="N15" s="100">
        <v>1.3446226792</v>
      </c>
      <c r="O15" s="109">
        <v>892</v>
      </c>
      <c r="P15" s="109">
        <v>3737</v>
      </c>
      <c r="Q15" s="110">
        <v>248.55668326</v>
      </c>
      <c r="R15" s="100">
        <v>212.68710107999999</v>
      </c>
      <c r="S15" s="100">
        <v>290.47565403999999</v>
      </c>
      <c r="T15" s="100">
        <v>0.7138937769</v>
      </c>
      <c r="U15" s="102">
        <v>238.69413968000001</v>
      </c>
      <c r="V15" s="100">
        <v>223.53288373000001</v>
      </c>
      <c r="W15" s="100">
        <v>254.88371719</v>
      </c>
      <c r="X15" s="100">
        <v>0.97126770389999995</v>
      </c>
      <c r="Y15" s="100">
        <v>0.83110262660000001</v>
      </c>
      <c r="Z15" s="100">
        <v>1.1350715573000001</v>
      </c>
      <c r="AA15" s="109">
        <v>984</v>
      </c>
      <c r="AB15" s="109">
        <v>4196</v>
      </c>
      <c r="AC15" s="110">
        <v>233.73265468</v>
      </c>
      <c r="AD15" s="100">
        <v>200.46082283999999</v>
      </c>
      <c r="AE15" s="100">
        <v>272.52683637000001</v>
      </c>
      <c r="AF15" s="100">
        <v>9.8581973999999992E-3</v>
      </c>
      <c r="AG15" s="102">
        <v>234.50905624000001</v>
      </c>
      <c r="AH15" s="100">
        <v>220.30497507999999</v>
      </c>
      <c r="AI15" s="100">
        <v>249.62894023999999</v>
      </c>
      <c r="AJ15" s="100">
        <v>0.81693354910000004</v>
      </c>
      <c r="AK15" s="100">
        <v>0.70064309869999997</v>
      </c>
      <c r="AL15" s="100">
        <v>0.95252550800000002</v>
      </c>
      <c r="AM15" s="100">
        <v>0.49068198940000002</v>
      </c>
      <c r="AN15" s="100">
        <v>0.94035956549999999</v>
      </c>
      <c r="AO15" s="100">
        <v>0.78949487340000002</v>
      </c>
      <c r="AP15" s="100">
        <v>1.120053014</v>
      </c>
      <c r="AQ15" s="100">
        <v>1.5397158999999999E-6</v>
      </c>
      <c r="AR15" s="100">
        <v>1.5855973669000001</v>
      </c>
      <c r="AS15" s="100">
        <v>1.3138664202999999</v>
      </c>
      <c r="AT15" s="100">
        <v>1.9135271066999999</v>
      </c>
      <c r="AU15" s="99" t="s">
        <v>28</v>
      </c>
      <c r="AV15" s="99" t="s">
        <v>28</v>
      </c>
      <c r="AW15" s="99" t="s">
        <v>28</v>
      </c>
      <c r="AX15" s="99" t="s">
        <v>227</v>
      </c>
      <c r="AY15" s="99" t="s">
        <v>28</v>
      </c>
      <c r="AZ15" s="99" t="s">
        <v>28</v>
      </c>
      <c r="BA15" s="99" t="s">
        <v>28</v>
      </c>
      <c r="BB15" s="99" t="s">
        <v>28</v>
      </c>
      <c r="BC15" s="111" t="s">
        <v>425</v>
      </c>
      <c r="BD15" s="112">
        <v>471</v>
      </c>
      <c r="BE15" s="112">
        <v>892</v>
      </c>
      <c r="BF15" s="112">
        <v>984</v>
      </c>
    </row>
    <row r="16" spans="1:93" x14ac:dyDescent="0.3">
      <c r="A16" s="9"/>
      <c r="B16" t="s">
        <v>75</v>
      </c>
      <c r="C16" s="99">
        <v>371</v>
      </c>
      <c r="D16" s="109">
        <v>3569</v>
      </c>
      <c r="E16" s="110">
        <v>120.70950692</v>
      </c>
      <c r="F16" s="100">
        <v>101.05862102</v>
      </c>
      <c r="G16" s="100">
        <v>144.1815148</v>
      </c>
      <c r="H16" s="100">
        <v>0.13988504469999999</v>
      </c>
      <c r="I16" s="102">
        <v>103.95068646999999</v>
      </c>
      <c r="J16" s="100">
        <v>93.893424593000006</v>
      </c>
      <c r="K16" s="100">
        <v>115.08521777999999</v>
      </c>
      <c r="L16" s="100">
        <v>0.87473799320000001</v>
      </c>
      <c r="M16" s="100">
        <v>0.73233515410000005</v>
      </c>
      <c r="N16" s="100">
        <v>1.0448311167</v>
      </c>
      <c r="O16" s="109">
        <v>697</v>
      </c>
      <c r="P16" s="109">
        <v>3981</v>
      </c>
      <c r="Q16" s="110">
        <v>197.94734786000001</v>
      </c>
      <c r="R16" s="100">
        <v>168.50017063999999</v>
      </c>
      <c r="S16" s="100">
        <v>232.54072905000001</v>
      </c>
      <c r="T16" s="100">
        <v>1.7766309000000001E-3</v>
      </c>
      <c r="U16" s="102">
        <v>175.08163777999999</v>
      </c>
      <c r="V16" s="100">
        <v>162.55451737999999</v>
      </c>
      <c r="W16" s="100">
        <v>188.57414965999999</v>
      </c>
      <c r="X16" s="100">
        <v>0.77350511570000002</v>
      </c>
      <c r="Y16" s="100">
        <v>0.65843642459999996</v>
      </c>
      <c r="Z16" s="100">
        <v>0.90868327100000001</v>
      </c>
      <c r="AA16" s="109">
        <v>1122</v>
      </c>
      <c r="AB16" s="109">
        <v>4878</v>
      </c>
      <c r="AC16" s="110">
        <v>236.23943509</v>
      </c>
      <c r="AD16" s="100">
        <v>202.96524951999999</v>
      </c>
      <c r="AE16" s="100">
        <v>274.96860090000001</v>
      </c>
      <c r="AF16" s="100">
        <v>1.34076968E-2</v>
      </c>
      <c r="AG16" s="102">
        <v>230.01230011999999</v>
      </c>
      <c r="AH16" s="100">
        <v>216.93979680000001</v>
      </c>
      <c r="AI16" s="100">
        <v>243.87253509000001</v>
      </c>
      <c r="AJ16" s="100">
        <v>0.82569515329999998</v>
      </c>
      <c r="AK16" s="100">
        <v>0.70939647630000002</v>
      </c>
      <c r="AL16" s="100">
        <v>0.96105987120000003</v>
      </c>
      <c r="AM16" s="100">
        <v>5.15287101E-2</v>
      </c>
      <c r="AN16" s="100">
        <v>1.1934458210000001</v>
      </c>
      <c r="AO16" s="100">
        <v>0.99882777190000005</v>
      </c>
      <c r="AP16" s="100">
        <v>1.4259845067000001</v>
      </c>
      <c r="AQ16" s="100">
        <v>1.3002158E-6</v>
      </c>
      <c r="AR16" s="100">
        <v>1.6398654332</v>
      </c>
      <c r="AS16" s="100">
        <v>1.3421972504999999</v>
      </c>
      <c r="AT16" s="100">
        <v>2.0035495066000002</v>
      </c>
      <c r="AU16" s="99" t="s">
        <v>28</v>
      </c>
      <c r="AV16" s="99">
        <v>2</v>
      </c>
      <c r="AW16" s="99" t="s">
        <v>28</v>
      </c>
      <c r="AX16" s="99" t="s">
        <v>227</v>
      </c>
      <c r="AY16" s="99" t="s">
        <v>28</v>
      </c>
      <c r="AZ16" s="99" t="s">
        <v>28</v>
      </c>
      <c r="BA16" s="99" t="s">
        <v>28</v>
      </c>
      <c r="BB16" s="99" t="s">
        <v>28</v>
      </c>
      <c r="BC16" s="111" t="s">
        <v>428</v>
      </c>
      <c r="BD16" s="112">
        <v>371</v>
      </c>
      <c r="BE16" s="112">
        <v>697</v>
      </c>
      <c r="BF16" s="112">
        <v>1122</v>
      </c>
    </row>
    <row r="17" spans="1:58" x14ac:dyDescent="0.3">
      <c r="A17" s="9"/>
      <c r="B17" t="s">
        <v>67</v>
      </c>
      <c r="C17" s="99">
        <v>72</v>
      </c>
      <c r="D17" s="109">
        <v>903</v>
      </c>
      <c r="E17" s="110">
        <v>79.277527339000002</v>
      </c>
      <c r="F17" s="100">
        <v>60.395357193999999</v>
      </c>
      <c r="G17" s="100">
        <v>104.06307095</v>
      </c>
      <c r="H17" s="100">
        <v>6.5171699999999998E-5</v>
      </c>
      <c r="I17" s="102">
        <v>79.734219268999993</v>
      </c>
      <c r="J17" s="100">
        <v>63.289211098999999</v>
      </c>
      <c r="K17" s="100">
        <v>100.45228265999999</v>
      </c>
      <c r="L17" s="100">
        <v>0.57449547219999997</v>
      </c>
      <c r="M17" s="100">
        <v>0.43766323709999999</v>
      </c>
      <c r="N17" s="100">
        <v>0.75410731249999996</v>
      </c>
      <c r="O17" s="109">
        <v>176</v>
      </c>
      <c r="P17" s="109">
        <v>898</v>
      </c>
      <c r="Q17" s="110">
        <v>186.19248110999999</v>
      </c>
      <c r="R17" s="100">
        <v>151.57014838000001</v>
      </c>
      <c r="S17" s="100">
        <v>228.72340227000001</v>
      </c>
      <c r="T17" s="100">
        <v>2.4461788000000001E-3</v>
      </c>
      <c r="U17" s="102">
        <v>195.99109131</v>
      </c>
      <c r="V17" s="100">
        <v>169.07313310999999</v>
      </c>
      <c r="W17" s="100">
        <v>227.19462971999999</v>
      </c>
      <c r="X17" s="100">
        <v>0.72757143859999995</v>
      </c>
      <c r="Y17" s="100">
        <v>0.59228015140000001</v>
      </c>
      <c r="Z17" s="100">
        <v>0.89376656799999998</v>
      </c>
      <c r="AA17" s="109">
        <v>179</v>
      </c>
      <c r="AB17" s="109">
        <v>941</v>
      </c>
      <c r="AC17" s="110">
        <v>180.97031236999999</v>
      </c>
      <c r="AD17" s="100">
        <v>147.53910593000001</v>
      </c>
      <c r="AE17" s="100">
        <v>221.97676849999999</v>
      </c>
      <c r="AF17" s="100">
        <v>1.1049100000000001E-5</v>
      </c>
      <c r="AG17" s="102">
        <v>190.22316684</v>
      </c>
      <c r="AH17" s="100">
        <v>164.30153357</v>
      </c>
      <c r="AI17" s="100">
        <v>220.23442154</v>
      </c>
      <c r="AJ17" s="100">
        <v>0.63252060249999997</v>
      </c>
      <c r="AK17" s="100">
        <v>0.5156731121</v>
      </c>
      <c r="AL17" s="100">
        <v>0.77584481959999996</v>
      </c>
      <c r="AM17" s="100">
        <v>0.82911719159999997</v>
      </c>
      <c r="AN17" s="100">
        <v>0.97195284849999997</v>
      </c>
      <c r="AO17" s="100">
        <v>0.7506761273</v>
      </c>
      <c r="AP17" s="100">
        <v>1.2584552848999999</v>
      </c>
      <c r="AQ17" s="100">
        <v>1.0367455E-7</v>
      </c>
      <c r="AR17" s="100">
        <v>2.3486161507999999</v>
      </c>
      <c r="AS17" s="100">
        <v>1.7147616637</v>
      </c>
      <c r="AT17" s="100">
        <v>3.2167723017999998</v>
      </c>
      <c r="AU17" s="99">
        <v>1</v>
      </c>
      <c r="AV17" s="99">
        <v>2</v>
      </c>
      <c r="AW17" s="99">
        <v>3</v>
      </c>
      <c r="AX17" s="99" t="s">
        <v>227</v>
      </c>
      <c r="AY17" s="99" t="s">
        <v>28</v>
      </c>
      <c r="AZ17" s="99" t="s">
        <v>28</v>
      </c>
      <c r="BA17" s="99" t="s">
        <v>28</v>
      </c>
      <c r="BB17" s="99" t="s">
        <v>28</v>
      </c>
      <c r="BC17" s="111" t="s">
        <v>229</v>
      </c>
      <c r="BD17" s="112">
        <v>72</v>
      </c>
      <c r="BE17" s="112">
        <v>176</v>
      </c>
      <c r="BF17" s="112">
        <v>179</v>
      </c>
    </row>
    <row r="18" spans="1:58" x14ac:dyDescent="0.3">
      <c r="A18" s="9"/>
      <c r="B18" t="s">
        <v>66</v>
      </c>
      <c r="C18" s="99">
        <v>494</v>
      </c>
      <c r="D18" s="109">
        <v>4280</v>
      </c>
      <c r="E18" s="110">
        <v>133.26039331000001</v>
      </c>
      <c r="F18" s="100">
        <v>112.95184316</v>
      </c>
      <c r="G18" s="100">
        <v>157.22038638999999</v>
      </c>
      <c r="H18" s="100">
        <v>0.67898290890000002</v>
      </c>
      <c r="I18" s="102">
        <v>115.42056075000001</v>
      </c>
      <c r="J18" s="100">
        <v>105.67829843</v>
      </c>
      <c r="K18" s="100">
        <v>126.06094194000001</v>
      </c>
      <c r="L18" s="100">
        <v>0.96568971240000001</v>
      </c>
      <c r="M18" s="100">
        <v>0.81852101909999997</v>
      </c>
      <c r="N18" s="100">
        <v>1.1393190875999999</v>
      </c>
      <c r="O18" s="109">
        <v>886</v>
      </c>
      <c r="P18" s="109">
        <v>5009</v>
      </c>
      <c r="Q18" s="110">
        <v>196.14151045</v>
      </c>
      <c r="R18" s="100">
        <v>168.19845452999999</v>
      </c>
      <c r="S18" s="100">
        <v>228.72678723999999</v>
      </c>
      <c r="T18" s="100">
        <v>6.9378539999999996E-4</v>
      </c>
      <c r="U18" s="102">
        <v>176.88161310000001</v>
      </c>
      <c r="V18" s="100">
        <v>165.60979329</v>
      </c>
      <c r="W18" s="100">
        <v>188.92062136000001</v>
      </c>
      <c r="X18" s="100">
        <v>0.76644857020000001</v>
      </c>
      <c r="Y18" s="100">
        <v>0.65725742949999999</v>
      </c>
      <c r="Z18" s="100">
        <v>0.89377979519999995</v>
      </c>
      <c r="AA18" s="109">
        <v>872</v>
      </c>
      <c r="AB18" s="109">
        <v>5965</v>
      </c>
      <c r="AC18" s="110">
        <v>162.01752653</v>
      </c>
      <c r="AD18" s="100">
        <v>138.7821548</v>
      </c>
      <c r="AE18" s="100">
        <v>189.14304177</v>
      </c>
      <c r="AF18" s="100">
        <v>6.015131E-13</v>
      </c>
      <c r="AG18" s="102">
        <v>146.18608549999999</v>
      </c>
      <c r="AH18" s="100">
        <v>136.79830473000001</v>
      </c>
      <c r="AI18" s="100">
        <v>156.21810253000001</v>
      </c>
      <c r="AJ18" s="100">
        <v>0.56627754100000005</v>
      </c>
      <c r="AK18" s="100">
        <v>0.48506614710000001</v>
      </c>
      <c r="AL18" s="100">
        <v>0.66108561769999996</v>
      </c>
      <c r="AM18" s="100">
        <v>3.1402274600000002E-2</v>
      </c>
      <c r="AN18" s="100">
        <v>0.82602365069999995</v>
      </c>
      <c r="AO18" s="100">
        <v>0.69404884259999999</v>
      </c>
      <c r="AP18" s="100">
        <v>0.98309373879999995</v>
      </c>
      <c r="AQ18" s="100">
        <v>3.5692899999999998E-5</v>
      </c>
      <c r="AR18" s="100">
        <v>1.4718665131999999</v>
      </c>
      <c r="AS18" s="100">
        <v>1.2253927844000001</v>
      </c>
      <c r="AT18" s="100">
        <v>1.7679156106</v>
      </c>
      <c r="AU18" s="99" t="s">
        <v>28</v>
      </c>
      <c r="AV18" s="99">
        <v>2</v>
      </c>
      <c r="AW18" s="99">
        <v>3</v>
      </c>
      <c r="AX18" s="99" t="s">
        <v>227</v>
      </c>
      <c r="AY18" s="99" t="s">
        <v>28</v>
      </c>
      <c r="AZ18" s="99" t="s">
        <v>28</v>
      </c>
      <c r="BA18" s="99" t="s">
        <v>28</v>
      </c>
      <c r="BB18" s="99" t="s">
        <v>28</v>
      </c>
      <c r="BC18" s="111" t="s">
        <v>430</v>
      </c>
      <c r="BD18" s="112">
        <v>494</v>
      </c>
      <c r="BE18" s="112">
        <v>886</v>
      </c>
      <c r="BF18" s="112">
        <v>872</v>
      </c>
    </row>
    <row r="19" spans="1:58" x14ac:dyDescent="0.3">
      <c r="A19" s="9"/>
      <c r="B19" t="s">
        <v>69</v>
      </c>
      <c r="C19" s="99">
        <v>468</v>
      </c>
      <c r="D19" s="109">
        <v>4068</v>
      </c>
      <c r="E19" s="110">
        <v>137.20642276999999</v>
      </c>
      <c r="F19" s="100">
        <v>115.94389954</v>
      </c>
      <c r="G19" s="100">
        <v>162.36820155000001</v>
      </c>
      <c r="H19" s="100">
        <v>0.94681076850000001</v>
      </c>
      <c r="I19" s="102">
        <v>115.04424779</v>
      </c>
      <c r="J19" s="100">
        <v>105.07952564</v>
      </c>
      <c r="K19" s="100">
        <v>125.95392746</v>
      </c>
      <c r="L19" s="100">
        <v>0.9942851559</v>
      </c>
      <c r="M19" s="100">
        <v>0.8402033659</v>
      </c>
      <c r="N19" s="100">
        <v>1.1766234359000001</v>
      </c>
      <c r="O19" s="109">
        <v>1104</v>
      </c>
      <c r="P19" s="109">
        <v>5260</v>
      </c>
      <c r="Q19" s="110">
        <v>235.8475487</v>
      </c>
      <c r="R19" s="100">
        <v>202.63760413</v>
      </c>
      <c r="S19" s="100">
        <v>274.50021663000001</v>
      </c>
      <c r="T19" s="100">
        <v>0.29174233399999999</v>
      </c>
      <c r="U19" s="102">
        <v>209.88593155999999</v>
      </c>
      <c r="V19" s="100">
        <v>197.86326593000001</v>
      </c>
      <c r="W19" s="100">
        <v>222.63912435</v>
      </c>
      <c r="X19" s="100">
        <v>0.92160510070000001</v>
      </c>
      <c r="Y19" s="100">
        <v>0.79183290470000001</v>
      </c>
      <c r="Z19" s="100">
        <v>1.0726454489999999</v>
      </c>
      <c r="AA19" s="109">
        <v>1534</v>
      </c>
      <c r="AB19" s="109">
        <v>6590</v>
      </c>
      <c r="AC19" s="110">
        <v>250.42529546</v>
      </c>
      <c r="AD19" s="100">
        <v>216.08692224999999</v>
      </c>
      <c r="AE19" s="100">
        <v>290.22037961000001</v>
      </c>
      <c r="AF19" s="100">
        <v>7.6662973100000004E-2</v>
      </c>
      <c r="AG19" s="102">
        <v>232.77693475000001</v>
      </c>
      <c r="AH19" s="100">
        <v>221.41495085</v>
      </c>
      <c r="AI19" s="100">
        <v>244.72196273</v>
      </c>
      <c r="AJ19" s="100">
        <v>0.87527703680000002</v>
      </c>
      <c r="AK19" s="100">
        <v>0.75525885140000004</v>
      </c>
      <c r="AL19" s="100">
        <v>1.0143673123000001</v>
      </c>
      <c r="AM19" s="100">
        <v>0.47845162610000003</v>
      </c>
      <c r="AN19" s="100">
        <v>1.0618100414</v>
      </c>
      <c r="AO19" s="100">
        <v>0.89954315350000003</v>
      </c>
      <c r="AP19" s="100">
        <v>1.2533479462999999</v>
      </c>
      <c r="AQ19" s="100">
        <v>8.5161206000000004E-9</v>
      </c>
      <c r="AR19" s="100">
        <v>1.7189249887</v>
      </c>
      <c r="AS19" s="100">
        <v>1.4294752822000001</v>
      </c>
      <c r="AT19" s="100">
        <v>2.0669844058</v>
      </c>
      <c r="AU19" s="99" t="s">
        <v>28</v>
      </c>
      <c r="AV19" s="99" t="s">
        <v>28</v>
      </c>
      <c r="AW19" s="99" t="s">
        <v>28</v>
      </c>
      <c r="AX19" s="99" t="s">
        <v>227</v>
      </c>
      <c r="AY19" s="99" t="s">
        <v>28</v>
      </c>
      <c r="AZ19" s="99" t="s">
        <v>28</v>
      </c>
      <c r="BA19" s="99" t="s">
        <v>28</v>
      </c>
      <c r="BB19" s="99" t="s">
        <v>28</v>
      </c>
      <c r="BC19" s="111" t="s">
        <v>425</v>
      </c>
      <c r="BD19" s="112">
        <v>468</v>
      </c>
      <c r="BE19" s="112">
        <v>1104</v>
      </c>
      <c r="BF19" s="112">
        <v>1534</v>
      </c>
    </row>
    <row r="20" spans="1:58" x14ac:dyDescent="0.3">
      <c r="A20" s="9"/>
      <c r="B20" t="s">
        <v>65</v>
      </c>
      <c r="C20" s="99">
        <v>237</v>
      </c>
      <c r="D20" s="109">
        <v>3774</v>
      </c>
      <c r="E20" s="110">
        <v>66.517565204999997</v>
      </c>
      <c r="F20" s="100">
        <v>55.128382031000001</v>
      </c>
      <c r="G20" s="100">
        <v>80.259683265999996</v>
      </c>
      <c r="H20" s="100">
        <v>2.6174549999999999E-14</v>
      </c>
      <c r="I20" s="102">
        <v>62.79809221</v>
      </c>
      <c r="J20" s="100">
        <v>55.291066665999999</v>
      </c>
      <c r="K20" s="100">
        <v>71.324367985999999</v>
      </c>
      <c r="L20" s="100">
        <v>0.48202865690000002</v>
      </c>
      <c r="M20" s="100">
        <v>0.39949537940000002</v>
      </c>
      <c r="N20" s="100">
        <v>0.58161279980000002</v>
      </c>
      <c r="O20" s="109">
        <v>783</v>
      </c>
      <c r="P20" s="109">
        <v>3920</v>
      </c>
      <c r="Q20" s="110">
        <v>209.01643686</v>
      </c>
      <c r="R20" s="100">
        <v>179.10839525</v>
      </c>
      <c r="S20" s="100">
        <v>243.91861039</v>
      </c>
      <c r="T20" s="100">
        <v>1.01974849E-2</v>
      </c>
      <c r="U20" s="102">
        <v>199.74489796</v>
      </c>
      <c r="V20" s="100">
        <v>186.23282601</v>
      </c>
      <c r="W20" s="100">
        <v>214.23733461</v>
      </c>
      <c r="X20" s="100">
        <v>0.8167590267</v>
      </c>
      <c r="Y20" s="100">
        <v>0.69988944779999995</v>
      </c>
      <c r="Z20" s="100">
        <v>0.9531438284</v>
      </c>
      <c r="AA20" s="109">
        <v>733</v>
      </c>
      <c r="AB20" s="109">
        <v>4131</v>
      </c>
      <c r="AC20" s="110">
        <v>175.81139913999999</v>
      </c>
      <c r="AD20" s="100">
        <v>150.5125682</v>
      </c>
      <c r="AE20" s="100">
        <v>205.36257162999999</v>
      </c>
      <c r="AF20" s="100">
        <v>8.0903130000000005E-10</v>
      </c>
      <c r="AG20" s="102">
        <v>177.43887678999999</v>
      </c>
      <c r="AH20" s="100">
        <v>165.04749351000001</v>
      </c>
      <c r="AI20" s="100">
        <v>190.76057639999999</v>
      </c>
      <c r="AJ20" s="100">
        <v>0.61448936379999997</v>
      </c>
      <c r="AK20" s="100">
        <v>0.52606584509999998</v>
      </c>
      <c r="AL20" s="100">
        <v>0.71777550599999995</v>
      </c>
      <c r="AM20" s="100">
        <v>5.3023591600000003E-2</v>
      </c>
      <c r="AN20" s="100">
        <v>0.8411367153</v>
      </c>
      <c r="AO20" s="100">
        <v>0.70591627189999995</v>
      </c>
      <c r="AP20" s="100">
        <v>1.0022590523999999</v>
      </c>
      <c r="AQ20" s="100">
        <v>4.6545649999999996E-28</v>
      </c>
      <c r="AR20" s="100">
        <v>3.1422743184000002</v>
      </c>
      <c r="AS20" s="100">
        <v>2.5615465568000002</v>
      </c>
      <c r="AT20" s="100">
        <v>3.8546587669000001</v>
      </c>
      <c r="AU20" s="99">
        <v>1</v>
      </c>
      <c r="AV20" s="99" t="s">
        <v>28</v>
      </c>
      <c r="AW20" s="99">
        <v>3</v>
      </c>
      <c r="AX20" s="99" t="s">
        <v>227</v>
      </c>
      <c r="AY20" s="99" t="s">
        <v>28</v>
      </c>
      <c r="AZ20" s="99" t="s">
        <v>28</v>
      </c>
      <c r="BA20" s="99" t="s">
        <v>28</v>
      </c>
      <c r="BB20" s="99" t="s">
        <v>28</v>
      </c>
      <c r="BC20" s="111" t="s">
        <v>438</v>
      </c>
      <c r="BD20" s="112">
        <v>237</v>
      </c>
      <c r="BE20" s="112">
        <v>783</v>
      </c>
      <c r="BF20" s="112">
        <v>733</v>
      </c>
    </row>
    <row r="21" spans="1:58" x14ac:dyDescent="0.3">
      <c r="A21" s="9"/>
      <c r="B21" t="s">
        <v>64</v>
      </c>
      <c r="C21" s="99">
        <v>112</v>
      </c>
      <c r="D21" s="109">
        <v>1990</v>
      </c>
      <c r="E21" s="110">
        <v>66.335613773999995</v>
      </c>
      <c r="F21" s="100">
        <v>52.377492899000003</v>
      </c>
      <c r="G21" s="100">
        <v>84.013445684000004</v>
      </c>
      <c r="H21" s="100">
        <v>1.2256554000000001E-9</v>
      </c>
      <c r="I21" s="102">
        <v>56.281407035000001</v>
      </c>
      <c r="J21" s="100">
        <v>46.766402225</v>
      </c>
      <c r="K21" s="100">
        <v>67.732316944999994</v>
      </c>
      <c r="L21" s="100">
        <v>0.48071012099999999</v>
      </c>
      <c r="M21" s="100">
        <v>0.37956068409999999</v>
      </c>
      <c r="N21" s="100">
        <v>0.60881495379999995</v>
      </c>
      <c r="O21" s="109">
        <v>224</v>
      </c>
      <c r="P21" s="109">
        <v>2048</v>
      </c>
      <c r="Q21" s="110">
        <v>127.9604204</v>
      </c>
      <c r="R21" s="100">
        <v>105.16352707999999</v>
      </c>
      <c r="S21" s="100">
        <v>155.69912538</v>
      </c>
      <c r="T21" s="100">
        <v>4.4005690000000003E-12</v>
      </c>
      <c r="U21" s="102">
        <v>109.375</v>
      </c>
      <c r="V21" s="100">
        <v>95.949953950999998</v>
      </c>
      <c r="W21" s="100">
        <v>124.67844049999999</v>
      </c>
      <c r="X21" s="100">
        <v>0.50002205560000001</v>
      </c>
      <c r="Y21" s="100">
        <v>0.41094021749999998</v>
      </c>
      <c r="Z21" s="100">
        <v>0.60841466830000002</v>
      </c>
      <c r="AA21" s="109">
        <v>260</v>
      </c>
      <c r="AB21" s="109">
        <v>2336</v>
      </c>
      <c r="AC21" s="110">
        <v>121.33932984</v>
      </c>
      <c r="AD21" s="100">
        <v>100.33168377</v>
      </c>
      <c r="AE21" s="100">
        <v>146.74559832</v>
      </c>
      <c r="AF21" s="100">
        <v>9.2793759999999991E-19</v>
      </c>
      <c r="AG21" s="102">
        <v>111.30136985999999</v>
      </c>
      <c r="AH21" s="100">
        <v>98.562391090000006</v>
      </c>
      <c r="AI21" s="100">
        <v>125.68683446999999</v>
      </c>
      <c r="AJ21" s="100">
        <v>0.42410064400000003</v>
      </c>
      <c r="AK21" s="100">
        <v>0.35067551270000002</v>
      </c>
      <c r="AL21" s="100">
        <v>0.51289967420000004</v>
      </c>
      <c r="AM21" s="100">
        <v>0.66361144770000002</v>
      </c>
      <c r="AN21" s="100">
        <v>0.94825673020000001</v>
      </c>
      <c r="AO21" s="100">
        <v>0.74635559659999995</v>
      </c>
      <c r="AP21" s="100">
        <v>1.2047753516999999</v>
      </c>
      <c r="AQ21" s="100">
        <v>3.4285054E-6</v>
      </c>
      <c r="AR21" s="100">
        <v>1.9289852481</v>
      </c>
      <c r="AS21" s="100">
        <v>1.4618085453</v>
      </c>
      <c r="AT21" s="100">
        <v>2.5454660936</v>
      </c>
      <c r="AU21" s="99">
        <v>1</v>
      </c>
      <c r="AV21" s="99">
        <v>2</v>
      </c>
      <c r="AW21" s="99">
        <v>3</v>
      </c>
      <c r="AX21" s="99" t="s">
        <v>227</v>
      </c>
      <c r="AY21" s="99" t="s">
        <v>28</v>
      </c>
      <c r="AZ21" s="99" t="s">
        <v>28</v>
      </c>
      <c r="BA21" s="99" t="s">
        <v>28</v>
      </c>
      <c r="BB21" s="99" t="s">
        <v>28</v>
      </c>
      <c r="BC21" s="111" t="s">
        <v>229</v>
      </c>
      <c r="BD21" s="112">
        <v>112</v>
      </c>
      <c r="BE21" s="112">
        <v>224</v>
      </c>
      <c r="BF21" s="112">
        <v>260</v>
      </c>
    </row>
    <row r="22" spans="1:58" x14ac:dyDescent="0.3">
      <c r="A22" s="9"/>
      <c r="B22" t="s">
        <v>204</v>
      </c>
      <c r="C22" s="99">
        <v>92</v>
      </c>
      <c r="D22" s="109">
        <v>1858</v>
      </c>
      <c r="E22" s="110">
        <v>49.336529345000002</v>
      </c>
      <c r="F22" s="100">
        <v>38.490019722</v>
      </c>
      <c r="G22" s="100">
        <v>63.239591595999997</v>
      </c>
      <c r="H22" s="100">
        <v>4.6605010000000003E-16</v>
      </c>
      <c r="I22" s="102">
        <v>49.515608180999998</v>
      </c>
      <c r="J22" s="100">
        <v>40.364374060999999</v>
      </c>
      <c r="K22" s="100">
        <v>60.741570023999998</v>
      </c>
      <c r="L22" s="100">
        <v>0.3575239248</v>
      </c>
      <c r="M22" s="100">
        <v>0.2789232056</v>
      </c>
      <c r="N22" s="100">
        <v>0.45827437170000002</v>
      </c>
      <c r="O22" s="109">
        <v>381</v>
      </c>
      <c r="P22" s="109">
        <v>1939</v>
      </c>
      <c r="Q22" s="110">
        <v>191.90152921000001</v>
      </c>
      <c r="R22" s="100">
        <v>161.61572953000001</v>
      </c>
      <c r="S22" s="100">
        <v>227.86270261000001</v>
      </c>
      <c r="T22" s="100">
        <v>1.021409E-3</v>
      </c>
      <c r="U22" s="102">
        <v>196.49303764999999</v>
      </c>
      <c r="V22" s="100">
        <v>177.72101728999999</v>
      </c>
      <c r="W22" s="100">
        <v>217.24787778999999</v>
      </c>
      <c r="X22" s="100">
        <v>0.74988028969999998</v>
      </c>
      <c r="Y22" s="100">
        <v>0.63153457180000006</v>
      </c>
      <c r="Z22" s="100">
        <v>0.89040327159999999</v>
      </c>
      <c r="AA22" s="109">
        <v>353</v>
      </c>
      <c r="AB22" s="109">
        <v>1998</v>
      </c>
      <c r="AC22" s="110">
        <v>168.96783013999999</v>
      </c>
      <c r="AD22" s="100">
        <v>141.94509083</v>
      </c>
      <c r="AE22" s="100">
        <v>201.13501253999999</v>
      </c>
      <c r="AF22" s="100">
        <v>3.1547038999999999E-9</v>
      </c>
      <c r="AG22" s="102">
        <v>176.67667668000001</v>
      </c>
      <c r="AH22" s="100">
        <v>159.17480800999999</v>
      </c>
      <c r="AI22" s="100">
        <v>196.10294162</v>
      </c>
      <c r="AJ22" s="100">
        <v>0.59056997980000003</v>
      </c>
      <c r="AK22" s="100">
        <v>0.4961211217</v>
      </c>
      <c r="AL22" s="100">
        <v>0.70299950109999998</v>
      </c>
      <c r="AM22" s="100">
        <v>0.2267236285</v>
      </c>
      <c r="AN22" s="100">
        <v>0.880492359</v>
      </c>
      <c r="AO22" s="100">
        <v>0.71631830320000001</v>
      </c>
      <c r="AP22" s="100">
        <v>1.0822937104000001</v>
      </c>
      <c r="AQ22" s="100">
        <v>1.0961360000000001E-22</v>
      </c>
      <c r="AR22" s="100">
        <v>3.8896438757</v>
      </c>
      <c r="AS22" s="100">
        <v>2.9645757982999998</v>
      </c>
      <c r="AT22" s="100">
        <v>5.1033707716999999</v>
      </c>
      <c r="AU22" s="99">
        <v>1</v>
      </c>
      <c r="AV22" s="99">
        <v>2</v>
      </c>
      <c r="AW22" s="99">
        <v>3</v>
      </c>
      <c r="AX22" s="99" t="s">
        <v>227</v>
      </c>
      <c r="AY22" s="99" t="s">
        <v>28</v>
      </c>
      <c r="AZ22" s="99" t="s">
        <v>28</v>
      </c>
      <c r="BA22" s="99" t="s">
        <v>28</v>
      </c>
      <c r="BB22" s="99" t="s">
        <v>28</v>
      </c>
      <c r="BC22" s="111" t="s">
        <v>229</v>
      </c>
      <c r="BD22" s="112">
        <v>92</v>
      </c>
      <c r="BE22" s="112">
        <v>381</v>
      </c>
      <c r="BF22" s="112">
        <v>353</v>
      </c>
    </row>
    <row r="23" spans="1:58" x14ac:dyDescent="0.3">
      <c r="A23" s="9"/>
      <c r="B23" t="s">
        <v>74</v>
      </c>
      <c r="C23" s="99">
        <v>349</v>
      </c>
      <c r="D23" s="109">
        <v>3932</v>
      </c>
      <c r="E23" s="110">
        <v>88.353726137999999</v>
      </c>
      <c r="F23" s="100">
        <v>74.339853761000001</v>
      </c>
      <c r="G23" s="100">
        <v>105.00936614</v>
      </c>
      <c r="H23" s="100">
        <v>4.1900186999999999E-7</v>
      </c>
      <c r="I23" s="102">
        <v>88.758901322</v>
      </c>
      <c r="J23" s="100">
        <v>79.918650869000004</v>
      </c>
      <c r="K23" s="100">
        <v>98.577021488</v>
      </c>
      <c r="L23" s="100">
        <v>0.64026739129999999</v>
      </c>
      <c r="M23" s="100">
        <v>0.53871394350000001</v>
      </c>
      <c r="N23" s="100">
        <v>0.76096477029999998</v>
      </c>
      <c r="O23" s="109">
        <v>841</v>
      </c>
      <c r="P23" s="109">
        <v>4521</v>
      </c>
      <c r="Q23" s="110">
        <v>186.80431960000001</v>
      </c>
      <c r="R23" s="100">
        <v>160.3708207</v>
      </c>
      <c r="S23" s="100">
        <v>217.59478232999999</v>
      </c>
      <c r="T23" s="100">
        <v>5.2667200000000003E-5</v>
      </c>
      <c r="U23" s="102">
        <v>186.02079186</v>
      </c>
      <c r="V23" s="100">
        <v>173.86401778000001</v>
      </c>
      <c r="W23" s="100">
        <v>199.02758170000001</v>
      </c>
      <c r="X23" s="100">
        <v>0.72996227739999997</v>
      </c>
      <c r="Y23" s="100">
        <v>0.62666992799999999</v>
      </c>
      <c r="Z23" s="100">
        <v>0.85028003210000003</v>
      </c>
      <c r="AA23" s="109">
        <v>1119</v>
      </c>
      <c r="AB23" s="109">
        <v>5170</v>
      </c>
      <c r="AC23" s="110">
        <v>214.21910629000001</v>
      </c>
      <c r="AD23" s="100">
        <v>184.71939277000001</v>
      </c>
      <c r="AE23" s="100">
        <v>248.42992828000001</v>
      </c>
      <c r="AF23" s="100">
        <v>1.291722E-4</v>
      </c>
      <c r="AG23" s="102">
        <v>216.4410058</v>
      </c>
      <c r="AH23" s="100">
        <v>204.12381203000001</v>
      </c>
      <c r="AI23" s="100">
        <v>229.50144094999999</v>
      </c>
      <c r="AJ23" s="100">
        <v>0.74873053150000002</v>
      </c>
      <c r="AK23" s="100">
        <v>0.64562424669999996</v>
      </c>
      <c r="AL23" s="100">
        <v>0.86830290480000005</v>
      </c>
      <c r="AM23" s="100">
        <v>0.1085171192</v>
      </c>
      <c r="AN23" s="100">
        <v>1.1467567063999999</v>
      </c>
      <c r="AO23" s="100">
        <v>0.97015796880000005</v>
      </c>
      <c r="AP23" s="100">
        <v>1.3555018728999999</v>
      </c>
      <c r="AQ23" s="100">
        <v>8.4028070000000003E-15</v>
      </c>
      <c r="AR23" s="100">
        <v>2.1142777760000002</v>
      </c>
      <c r="AS23" s="100">
        <v>1.7500453906</v>
      </c>
      <c r="AT23" s="100">
        <v>2.5543168984000002</v>
      </c>
      <c r="AU23" s="99">
        <v>1</v>
      </c>
      <c r="AV23" s="99">
        <v>2</v>
      </c>
      <c r="AW23" s="99">
        <v>3</v>
      </c>
      <c r="AX23" s="99" t="s">
        <v>227</v>
      </c>
      <c r="AY23" s="99" t="s">
        <v>28</v>
      </c>
      <c r="AZ23" s="99" t="s">
        <v>28</v>
      </c>
      <c r="BA23" s="99" t="s">
        <v>28</v>
      </c>
      <c r="BB23" s="99" t="s">
        <v>28</v>
      </c>
      <c r="BC23" s="111" t="s">
        <v>229</v>
      </c>
      <c r="BD23" s="112">
        <v>349</v>
      </c>
      <c r="BE23" s="112">
        <v>841</v>
      </c>
      <c r="BF23" s="112">
        <v>1119</v>
      </c>
    </row>
    <row r="24" spans="1:58" x14ac:dyDescent="0.3">
      <c r="A24" s="9"/>
      <c r="B24" t="s">
        <v>181</v>
      </c>
      <c r="C24" s="99">
        <v>687</v>
      </c>
      <c r="D24" s="109">
        <v>4419</v>
      </c>
      <c r="E24" s="110">
        <v>158.47808651</v>
      </c>
      <c r="F24" s="100">
        <v>135.31184934000001</v>
      </c>
      <c r="G24" s="100">
        <v>185.61052877</v>
      </c>
      <c r="H24" s="100">
        <v>8.6081600999999994E-2</v>
      </c>
      <c r="I24" s="102">
        <v>155.46503734000001</v>
      </c>
      <c r="J24" s="100">
        <v>144.26380114</v>
      </c>
      <c r="K24" s="100">
        <v>167.53598368999999</v>
      </c>
      <c r="L24" s="100">
        <v>1.1484331839999999</v>
      </c>
      <c r="M24" s="100">
        <v>0.98055586979999998</v>
      </c>
      <c r="N24" s="100">
        <v>1.3450521471000001</v>
      </c>
      <c r="O24" s="109">
        <v>1034</v>
      </c>
      <c r="P24" s="109">
        <v>5598</v>
      </c>
      <c r="Q24" s="110">
        <v>183.15179864999999</v>
      </c>
      <c r="R24" s="100">
        <v>157.52559585</v>
      </c>
      <c r="S24" s="100">
        <v>212.94686218000001</v>
      </c>
      <c r="T24" s="100">
        <v>1.36298E-5</v>
      </c>
      <c r="U24" s="102">
        <v>184.70882458</v>
      </c>
      <c r="V24" s="100">
        <v>173.78669970999999</v>
      </c>
      <c r="W24" s="100">
        <v>196.31738179999999</v>
      </c>
      <c r="X24" s="100">
        <v>0.71568957470000005</v>
      </c>
      <c r="Y24" s="100">
        <v>0.61555184019999998</v>
      </c>
      <c r="Z24" s="100">
        <v>0.83211767699999994</v>
      </c>
      <c r="AA24" s="109">
        <v>1197</v>
      </c>
      <c r="AB24" s="109">
        <v>5949</v>
      </c>
      <c r="AC24" s="110">
        <v>196.21662262999999</v>
      </c>
      <c r="AD24" s="100">
        <v>169.08510848</v>
      </c>
      <c r="AE24" s="100">
        <v>227.70167839999999</v>
      </c>
      <c r="AF24" s="100">
        <v>6.7906730999999999E-7</v>
      </c>
      <c r="AG24" s="102">
        <v>201.21028744</v>
      </c>
      <c r="AH24" s="100">
        <v>190.12855024999999</v>
      </c>
      <c r="AI24" s="100">
        <v>212.93792920000001</v>
      </c>
      <c r="AJ24" s="100">
        <v>0.68580893040000002</v>
      </c>
      <c r="AK24" s="100">
        <v>0.5909798866</v>
      </c>
      <c r="AL24" s="100">
        <v>0.79585430850000005</v>
      </c>
      <c r="AM24" s="100">
        <v>0.41613504540000001</v>
      </c>
      <c r="AN24" s="100">
        <v>1.0713333097</v>
      </c>
      <c r="AO24" s="100">
        <v>0.90739381210000003</v>
      </c>
      <c r="AP24" s="100">
        <v>1.2648918751</v>
      </c>
      <c r="AQ24" s="100">
        <v>0.10335398530000001</v>
      </c>
      <c r="AR24" s="100">
        <v>1.1556916333</v>
      </c>
      <c r="AS24" s="100">
        <v>0.97100935340000005</v>
      </c>
      <c r="AT24" s="100">
        <v>1.3754997792999999</v>
      </c>
      <c r="AU24" s="99" t="s">
        <v>28</v>
      </c>
      <c r="AV24" s="99">
        <v>2</v>
      </c>
      <c r="AW24" s="99">
        <v>3</v>
      </c>
      <c r="AX24" s="99" t="s">
        <v>28</v>
      </c>
      <c r="AY24" s="99" t="s">
        <v>28</v>
      </c>
      <c r="AZ24" s="99" t="s">
        <v>28</v>
      </c>
      <c r="BA24" s="99" t="s">
        <v>28</v>
      </c>
      <c r="BB24" s="99" t="s">
        <v>28</v>
      </c>
      <c r="BC24" s="111" t="s">
        <v>231</v>
      </c>
      <c r="BD24" s="112">
        <v>687</v>
      </c>
      <c r="BE24" s="112">
        <v>1034</v>
      </c>
      <c r="BF24" s="112">
        <v>1197</v>
      </c>
    </row>
    <row r="25" spans="1:58" x14ac:dyDescent="0.3">
      <c r="A25" s="9"/>
      <c r="B25" t="s">
        <v>70</v>
      </c>
      <c r="C25" s="99">
        <v>1000</v>
      </c>
      <c r="D25" s="109">
        <v>7717</v>
      </c>
      <c r="E25" s="110">
        <v>134.99096795</v>
      </c>
      <c r="F25" s="100">
        <v>116.20976254999999</v>
      </c>
      <c r="G25" s="100">
        <v>156.80749213999999</v>
      </c>
      <c r="H25" s="100">
        <v>0.773382393</v>
      </c>
      <c r="I25" s="102">
        <v>129.58403525</v>
      </c>
      <c r="J25" s="100">
        <v>121.79631354</v>
      </c>
      <c r="K25" s="100">
        <v>137.86970807</v>
      </c>
      <c r="L25" s="100">
        <v>0.97823055879999998</v>
      </c>
      <c r="M25" s="100">
        <v>0.84212997860000005</v>
      </c>
      <c r="N25" s="100">
        <v>1.1363269927999999</v>
      </c>
      <c r="O25" s="109">
        <v>1640</v>
      </c>
      <c r="P25" s="109">
        <v>8347</v>
      </c>
      <c r="Q25" s="110">
        <v>199.83027111000001</v>
      </c>
      <c r="R25" s="100">
        <v>173.01639589999999</v>
      </c>
      <c r="S25" s="100">
        <v>230.79972881</v>
      </c>
      <c r="T25" s="100">
        <v>7.6596900000000002E-4</v>
      </c>
      <c r="U25" s="102">
        <v>196.47777644999999</v>
      </c>
      <c r="V25" s="100">
        <v>187.19511471000001</v>
      </c>
      <c r="W25" s="100">
        <v>206.22074832000001</v>
      </c>
      <c r="X25" s="100">
        <v>0.78086288429999995</v>
      </c>
      <c r="Y25" s="100">
        <v>0.67608416469999999</v>
      </c>
      <c r="Z25" s="100">
        <v>0.90188008519999996</v>
      </c>
      <c r="AA25" s="109">
        <v>1806</v>
      </c>
      <c r="AB25" s="109">
        <v>9632</v>
      </c>
      <c r="AC25" s="110">
        <v>195.58670185</v>
      </c>
      <c r="AD25" s="100">
        <v>169.38090688</v>
      </c>
      <c r="AE25" s="100">
        <v>225.84693071999999</v>
      </c>
      <c r="AF25" s="100">
        <v>2.1898814999999999E-7</v>
      </c>
      <c r="AG25" s="102">
        <v>187.5</v>
      </c>
      <c r="AH25" s="100">
        <v>179.04888228999999</v>
      </c>
      <c r="AI25" s="100">
        <v>196.35001095999999</v>
      </c>
      <c r="AJ25" s="100">
        <v>0.68360725509999998</v>
      </c>
      <c r="AK25" s="100">
        <v>0.59201375000000001</v>
      </c>
      <c r="AL25" s="100">
        <v>0.78937166439999995</v>
      </c>
      <c r="AM25" s="100">
        <v>0.78680574619999999</v>
      </c>
      <c r="AN25" s="100">
        <v>0.97876413200000001</v>
      </c>
      <c r="AO25" s="100">
        <v>0.83776865300000003</v>
      </c>
      <c r="AP25" s="100">
        <v>1.1434889843</v>
      </c>
      <c r="AQ25" s="100">
        <v>1.7326736000000001E-6</v>
      </c>
      <c r="AR25" s="100">
        <v>1.4803232702</v>
      </c>
      <c r="AS25" s="100">
        <v>1.2604879267</v>
      </c>
      <c r="AT25" s="100">
        <v>1.7384989875000001</v>
      </c>
      <c r="AU25" s="99" t="s">
        <v>28</v>
      </c>
      <c r="AV25" s="99">
        <v>2</v>
      </c>
      <c r="AW25" s="99">
        <v>3</v>
      </c>
      <c r="AX25" s="99" t="s">
        <v>227</v>
      </c>
      <c r="AY25" s="99" t="s">
        <v>28</v>
      </c>
      <c r="AZ25" s="99" t="s">
        <v>28</v>
      </c>
      <c r="BA25" s="99" t="s">
        <v>28</v>
      </c>
      <c r="BB25" s="99" t="s">
        <v>28</v>
      </c>
      <c r="BC25" s="111" t="s">
        <v>430</v>
      </c>
      <c r="BD25" s="112">
        <v>1000</v>
      </c>
      <c r="BE25" s="112">
        <v>1640</v>
      </c>
      <c r="BF25" s="112">
        <v>1806</v>
      </c>
    </row>
    <row r="26" spans="1:58" x14ac:dyDescent="0.3">
      <c r="A26" s="9"/>
      <c r="B26" t="s">
        <v>149</v>
      </c>
      <c r="C26" s="99">
        <v>267</v>
      </c>
      <c r="D26" s="109">
        <v>1913</v>
      </c>
      <c r="E26" s="110">
        <v>144.69011447</v>
      </c>
      <c r="F26" s="100">
        <v>120.30228408000001</v>
      </c>
      <c r="G26" s="100">
        <v>174.02187651</v>
      </c>
      <c r="H26" s="100">
        <v>0.61492915540000004</v>
      </c>
      <c r="I26" s="102">
        <v>139.57135389000001</v>
      </c>
      <c r="J26" s="100">
        <v>123.79514216</v>
      </c>
      <c r="K26" s="100">
        <v>157.35805532000001</v>
      </c>
      <c r="L26" s="100">
        <v>1.048516754</v>
      </c>
      <c r="M26" s="100">
        <v>0.87178699709999996</v>
      </c>
      <c r="N26" s="100">
        <v>1.2610733894999999</v>
      </c>
      <c r="O26" s="109">
        <v>647</v>
      </c>
      <c r="P26" s="109">
        <v>2074</v>
      </c>
      <c r="Q26" s="110">
        <v>304.76379867000003</v>
      </c>
      <c r="R26" s="100">
        <v>259.92179284999997</v>
      </c>
      <c r="S26" s="100">
        <v>357.34199876999998</v>
      </c>
      <c r="T26" s="100">
        <v>3.14335595E-2</v>
      </c>
      <c r="U26" s="102">
        <v>311.95756991000002</v>
      </c>
      <c r="V26" s="100">
        <v>288.82271284000001</v>
      </c>
      <c r="W26" s="100">
        <v>336.94554168000002</v>
      </c>
      <c r="X26" s="100">
        <v>1.1909043485999999</v>
      </c>
      <c r="Y26" s="100">
        <v>1.0156783540000001</v>
      </c>
      <c r="Z26" s="100">
        <v>1.3963605326999999</v>
      </c>
      <c r="AA26" s="109">
        <v>472</v>
      </c>
      <c r="AB26" s="109">
        <v>2269</v>
      </c>
      <c r="AC26" s="110">
        <v>195.13948051</v>
      </c>
      <c r="AD26" s="100">
        <v>165.15150901000001</v>
      </c>
      <c r="AE26" s="100">
        <v>230.57262438000001</v>
      </c>
      <c r="AF26" s="100">
        <v>6.9560174000000004E-6</v>
      </c>
      <c r="AG26" s="102">
        <v>208.02115469</v>
      </c>
      <c r="AH26" s="100">
        <v>190.07621531999999</v>
      </c>
      <c r="AI26" s="100">
        <v>227.66026106000001</v>
      </c>
      <c r="AJ26" s="100">
        <v>0.68204414390000001</v>
      </c>
      <c r="AK26" s="100">
        <v>0.57723131829999996</v>
      </c>
      <c r="AL26" s="100">
        <v>0.80588873049999998</v>
      </c>
      <c r="AM26" s="100">
        <v>3.9802412E-6</v>
      </c>
      <c r="AN26" s="100">
        <v>0.6402974414</v>
      </c>
      <c r="AO26" s="100">
        <v>0.52979403869999997</v>
      </c>
      <c r="AP26" s="100">
        <v>0.77384942729999995</v>
      </c>
      <c r="AQ26" s="100">
        <v>1.0670680000000001E-12</v>
      </c>
      <c r="AR26" s="100">
        <v>2.1063208069999999</v>
      </c>
      <c r="AS26" s="100">
        <v>1.7158749396999999</v>
      </c>
      <c r="AT26" s="100">
        <v>2.5856122957999998</v>
      </c>
      <c r="AU26" s="99" t="s">
        <v>28</v>
      </c>
      <c r="AV26" s="99" t="s">
        <v>28</v>
      </c>
      <c r="AW26" s="99">
        <v>3</v>
      </c>
      <c r="AX26" s="99" t="s">
        <v>227</v>
      </c>
      <c r="AY26" s="99" t="s">
        <v>228</v>
      </c>
      <c r="AZ26" s="99" t="s">
        <v>28</v>
      </c>
      <c r="BA26" s="99" t="s">
        <v>28</v>
      </c>
      <c r="BB26" s="99" t="s">
        <v>28</v>
      </c>
      <c r="BC26" s="111" t="s">
        <v>439</v>
      </c>
      <c r="BD26" s="112">
        <v>267</v>
      </c>
      <c r="BE26" s="112">
        <v>647</v>
      </c>
      <c r="BF26" s="112">
        <v>472</v>
      </c>
    </row>
    <row r="27" spans="1:58" x14ac:dyDescent="0.3">
      <c r="A27" s="9"/>
      <c r="B27" t="s">
        <v>205</v>
      </c>
      <c r="C27" s="99">
        <v>127</v>
      </c>
      <c r="D27" s="109">
        <v>1400</v>
      </c>
      <c r="E27" s="110">
        <v>89.400562706000002</v>
      </c>
      <c r="F27" s="100">
        <v>71.453841220000001</v>
      </c>
      <c r="G27" s="100">
        <v>111.85487688000001</v>
      </c>
      <c r="H27" s="100">
        <v>1.4648849999999999E-4</v>
      </c>
      <c r="I27" s="102">
        <v>90.714285713999999</v>
      </c>
      <c r="J27" s="100">
        <v>76.233131885999995</v>
      </c>
      <c r="K27" s="100">
        <v>107.94626207</v>
      </c>
      <c r="L27" s="100">
        <v>0.647853436</v>
      </c>
      <c r="M27" s="100">
        <v>0.51780005790000005</v>
      </c>
      <c r="N27" s="100">
        <v>0.81057170249999999</v>
      </c>
      <c r="O27" s="109">
        <v>232</v>
      </c>
      <c r="P27" s="109">
        <v>1379</v>
      </c>
      <c r="Q27" s="110">
        <v>163.85766856999999</v>
      </c>
      <c r="R27" s="100">
        <v>135.30982700000001</v>
      </c>
      <c r="S27" s="100">
        <v>198.42857050999999</v>
      </c>
      <c r="T27" s="100">
        <v>5.0048878999999999E-6</v>
      </c>
      <c r="U27" s="102">
        <v>168.23785351999999</v>
      </c>
      <c r="V27" s="100">
        <v>147.92432615000001</v>
      </c>
      <c r="W27" s="100">
        <v>191.34091122000001</v>
      </c>
      <c r="X27" s="100">
        <v>0.64029524140000005</v>
      </c>
      <c r="Y27" s="100">
        <v>0.52874082190000005</v>
      </c>
      <c r="Z27" s="100">
        <v>0.77538555610000004</v>
      </c>
      <c r="AA27" s="109">
        <v>275</v>
      </c>
      <c r="AB27" s="109">
        <v>1379</v>
      </c>
      <c r="AC27" s="110">
        <v>192.82231209</v>
      </c>
      <c r="AD27" s="100">
        <v>160.31932664000001</v>
      </c>
      <c r="AE27" s="100">
        <v>231.91492141000001</v>
      </c>
      <c r="AF27" s="100">
        <v>2.7939399999999999E-5</v>
      </c>
      <c r="AG27" s="102">
        <v>199.41986947000001</v>
      </c>
      <c r="AH27" s="100">
        <v>177.18993273999999</v>
      </c>
      <c r="AI27" s="100">
        <v>224.43873489000001</v>
      </c>
      <c r="AJ27" s="100">
        <v>0.67394526440000002</v>
      </c>
      <c r="AK27" s="100">
        <v>0.56034205690000005</v>
      </c>
      <c r="AL27" s="100">
        <v>0.81058027639999997</v>
      </c>
      <c r="AM27" s="100">
        <v>0.16755524860000001</v>
      </c>
      <c r="AN27" s="100">
        <v>1.1767670916999999</v>
      </c>
      <c r="AO27" s="100">
        <v>0.93389652040000004</v>
      </c>
      <c r="AP27" s="100">
        <v>1.4827989586999999</v>
      </c>
      <c r="AQ27" s="100">
        <v>6.6285689999999997E-6</v>
      </c>
      <c r="AR27" s="100">
        <v>1.8328482909999999</v>
      </c>
      <c r="AS27" s="100">
        <v>1.4081752337</v>
      </c>
      <c r="AT27" s="100">
        <v>2.3855929128</v>
      </c>
      <c r="AU27" s="99">
        <v>1</v>
      </c>
      <c r="AV27" s="99">
        <v>2</v>
      </c>
      <c r="AW27" s="99">
        <v>3</v>
      </c>
      <c r="AX27" s="99" t="s">
        <v>227</v>
      </c>
      <c r="AY27" s="99" t="s">
        <v>28</v>
      </c>
      <c r="AZ27" s="99" t="s">
        <v>28</v>
      </c>
      <c r="BA27" s="99" t="s">
        <v>28</v>
      </c>
      <c r="BB27" s="99" t="s">
        <v>28</v>
      </c>
      <c r="BC27" s="111" t="s">
        <v>229</v>
      </c>
      <c r="BD27" s="112">
        <v>127</v>
      </c>
      <c r="BE27" s="112">
        <v>232</v>
      </c>
      <c r="BF27" s="112">
        <v>275</v>
      </c>
    </row>
    <row r="28" spans="1:58" x14ac:dyDescent="0.3">
      <c r="A28" s="9"/>
      <c r="B28" t="s">
        <v>73</v>
      </c>
      <c r="C28" s="99">
        <v>278</v>
      </c>
      <c r="D28" s="109">
        <v>2800</v>
      </c>
      <c r="E28" s="110">
        <v>92.082613684999998</v>
      </c>
      <c r="F28" s="100">
        <v>76.763515568000003</v>
      </c>
      <c r="G28" s="100">
        <v>110.45882514</v>
      </c>
      <c r="H28" s="100">
        <v>1.31586E-5</v>
      </c>
      <c r="I28" s="102">
        <v>99.285714286000001</v>
      </c>
      <c r="J28" s="100">
        <v>88.274463867999998</v>
      </c>
      <c r="K28" s="100">
        <v>111.67049483</v>
      </c>
      <c r="L28" s="100">
        <v>0.66728928620000005</v>
      </c>
      <c r="M28" s="100">
        <v>0.55627734110000004</v>
      </c>
      <c r="N28" s="100">
        <v>0.80045502209999997</v>
      </c>
      <c r="O28" s="109">
        <v>488</v>
      </c>
      <c r="P28" s="109">
        <v>2851</v>
      </c>
      <c r="Q28" s="110">
        <v>156.38765119999999</v>
      </c>
      <c r="R28" s="100">
        <v>132.72983665000001</v>
      </c>
      <c r="S28" s="100">
        <v>184.26224325999999</v>
      </c>
      <c r="T28" s="100">
        <v>3.9827262000000004E-9</v>
      </c>
      <c r="U28" s="102">
        <v>171.16801122000001</v>
      </c>
      <c r="V28" s="100">
        <v>156.63561670000001</v>
      </c>
      <c r="W28" s="100">
        <v>187.04869737000001</v>
      </c>
      <c r="X28" s="100">
        <v>0.61110517289999999</v>
      </c>
      <c r="Y28" s="100">
        <v>0.51865917260000005</v>
      </c>
      <c r="Z28" s="100">
        <v>0.72002878209999999</v>
      </c>
      <c r="AA28" s="109">
        <v>494</v>
      </c>
      <c r="AB28" s="109">
        <v>2950</v>
      </c>
      <c r="AC28" s="110">
        <v>154.32232286000001</v>
      </c>
      <c r="AD28" s="100">
        <v>131.00411797000001</v>
      </c>
      <c r="AE28" s="100">
        <v>181.79107421</v>
      </c>
      <c r="AF28" s="100">
        <v>1.5121799999999999E-13</v>
      </c>
      <c r="AG28" s="102">
        <v>167.45762712000001</v>
      </c>
      <c r="AH28" s="100">
        <v>153.32309061000001</v>
      </c>
      <c r="AI28" s="100">
        <v>182.89519712000001</v>
      </c>
      <c r="AJ28" s="100">
        <v>0.53938155570000001</v>
      </c>
      <c r="AK28" s="100">
        <v>0.45788064649999999</v>
      </c>
      <c r="AL28" s="100">
        <v>0.63538929830000002</v>
      </c>
      <c r="AM28" s="100">
        <v>0.89146365819999995</v>
      </c>
      <c r="AN28" s="100">
        <v>0.98679353309999995</v>
      </c>
      <c r="AO28" s="100">
        <v>0.81525675639999995</v>
      </c>
      <c r="AP28" s="100">
        <v>1.1944230687999999</v>
      </c>
      <c r="AQ28" s="100">
        <v>4.9751766000000001E-7</v>
      </c>
      <c r="AR28" s="100">
        <v>1.6983407067</v>
      </c>
      <c r="AS28" s="100">
        <v>1.3814838574999999</v>
      </c>
      <c r="AT28" s="100">
        <v>2.0878717766000001</v>
      </c>
      <c r="AU28" s="99">
        <v>1</v>
      </c>
      <c r="AV28" s="99">
        <v>2</v>
      </c>
      <c r="AW28" s="99">
        <v>3</v>
      </c>
      <c r="AX28" s="99" t="s">
        <v>227</v>
      </c>
      <c r="AY28" s="99" t="s">
        <v>28</v>
      </c>
      <c r="AZ28" s="99" t="s">
        <v>28</v>
      </c>
      <c r="BA28" s="99" t="s">
        <v>28</v>
      </c>
      <c r="BB28" s="99" t="s">
        <v>28</v>
      </c>
      <c r="BC28" s="111" t="s">
        <v>229</v>
      </c>
      <c r="BD28" s="112">
        <v>278</v>
      </c>
      <c r="BE28" s="112">
        <v>488</v>
      </c>
      <c r="BF28" s="112">
        <v>494</v>
      </c>
    </row>
    <row r="29" spans="1:58" x14ac:dyDescent="0.3">
      <c r="A29" s="9"/>
      <c r="B29" t="s">
        <v>76</v>
      </c>
      <c r="C29" s="99">
        <v>271</v>
      </c>
      <c r="D29" s="109">
        <v>2249</v>
      </c>
      <c r="E29" s="110">
        <v>111.98846208000001</v>
      </c>
      <c r="F29" s="100">
        <v>93.059296047999993</v>
      </c>
      <c r="G29" s="100">
        <v>134.76800460999999</v>
      </c>
      <c r="H29" s="100">
        <v>2.7074398699999998E-2</v>
      </c>
      <c r="I29" s="102">
        <v>120.49799910999999</v>
      </c>
      <c r="J29" s="100">
        <v>106.97271637</v>
      </c>
      <c r="K29" s="100">
        <v>135.73337466000001</v>
      </c>
      <c r="L29" s="100">
        <v>0.81153974600000001</v>
      </c>
      <c r="M29" s="100">
        <v>0.67436694880000003</v>
      </c>
      <c r="N29" s="100">
        <v>0.97661482440000003</v>
      </c>
      <c r="O29" s="109">
        <v>565</v>
      </c>
      <c r="P29" s="109">
        <v>2326</v>
      </c>
      <c r="Q29" s="110">
        <v>211.79145636999999</v>
      </c>
      <c r="R29" s="100">
        <v>179.85955605000001</v>
      </c>
      <c r="S29" s="100">
        <v>249.39248142</v>
      </c>
      <c r="T29" s="100">
        <v>2.3247816800000001E-2</v>
      </c>
      <c r="U29" s="102">
        <v>242.90627687</v>
      </c>
      <c r="V29" s="100">
        <v>223.68065168000001</v>
      </c>
      <c r="W29" s="100">
        <v>263.78436801999999</v>
      </c>
      <c r="X29" s="100">
        <v>0.82760277790000003</v>
      </c>
      <c r="Y29" s="100">
        <v>0.70282470679999998</v>
      </c>
      <c r="Z29" s="100">
        <v>0.97453369440000004</v>
      </c>
      <c r="AA29" s="109">
        <v>618</v>
      </c>
      <c r="AB29" s="109">
        <v>2467</v>
      </c>
      <c r="AC29" s="110">
        <v>212.10705282000001</v>
      </c>
      <c r="AD29" s="100">
        <v>180.49373983000001</v>
      </c>
      <c r="AE29" s="100">
        <v>249.25740859999999</v>
      </c>
      <c r="AF29" s="100">
        <v>2.7854440000000001E-4</v>
      </c>
      <c r="AG29" s="102">
        <v>250.50668829</v>
      </c>
      <c r="AH29" s="100">
        <v>231.51491659000001</v>
      </c>
      <c r="AI29" s="100">
        <v>271.05640448999998</v>
      </c>
      <c r="AJ29" s="100">
        <v>0.74134856199999999</v>
      </c>
      <c r="AK29" s="100">
        <v>0.6308549041</v>
      </c>
      <c r="AL29" s="100">
        <v>0.87119508270000001</v>
      </c>
      <c r="AM29" s="100">
        <v>0.98763450809999997</v>
      </c>
      <c r="AN29" s="100">
        <v>1.0014901284</v>
      </c>
      <c r="AO29" s="100">
        <v>0.82959716729999999</v>
      </c>
      <c r="AP29" s="100">
        <v>1.2089993996999999</v>
      </c>
      <c r="AQ29" s="100">
        <v>2.2247902999999998E-9</v>
      </c>
      <c r="AR29" s="100">
        <v>1.8911899711</v>
      </c>
      <c r="AS29" s="100">
        <v>1.5347641012</v>
      </c>
      <c r="AT29" s="100">
        <v>2.3303903864</v>
      </c>
      <c r="AU29" s="99" t="s">
        <v>28</v>
      </c>
      <c r="AV29" s="99" t="s">
        <v>28</v>
      </c>
      <c r="AW29" s="99">
        <v>3</v>
      </c>
      <c r="AX29" s="99" t="s">
        <v>227</v>
      </c>
      <c r="AY29" s="99" t="s">
        <v>28</v>
      </c>
      <c r="AZ29" s="99" t="s">
        <v>28</v>
      </c>
      <c r="BA29" s="99" t="s">
        <v>28</v>
      </c>
      <c r="BB29" s="99" t="s">
        <v>28</v>
      </c>
      <c r="BC29" s="111" t="s">
        <v>431</v>
      </c>
      <c r="BD29" s="112">
        <v>271</v>
      </c>
      <c r="BE29" s="112">
        <v>565</v>
      </c>
      <c r="BF29" s="112">
        <v>618</v>
      </c>
    </row>
    <row r="30" spans="1:58" x14ac:dyDescent="0.3">
      <c r="A30" s="9"/>
      <c r="B30" t="s">
        <v>72</v>
      </c>
      <c r="C30" s="99">
        <v>229</v>
      </c>
      <c r="D30" s="109">
        <v>2189</v>
      </c>
      <c r="E30" s="110">
        <v>110.24766509</v>
      </c>
      <c r="F30" s="100">
        <v>91.141659822999998</v>
      </c>
      <c r="G30" s="100">
        <v>133.35885784999999</v>
      </c>
      <c r="H30" s="100">
        <v>2.0782755900000002E-2</v>
      </c>
      <c r="I30" s="102">
        <v>104.61397899000001</v>
      </c>
      <c r="J30" s="100">
        <v>91.905338619999995</v>
      </c>
      <c r="K30" s="100">
        <v>119.07996601000001</v>
      </c>
      <c r="L30" s="100">
        <v>0.79892482190000003</v>
      </c>
      <c r="M30" s="100">
        <v>0.66047053499999997</v>
      </c>
      <c r="N30" s="100">
        <v>0.96640324919999998</v>
      </c>
      <c r="O30" s="109">
        <v>565</v>
      </c>
      <c r="P30" s="109">
        <v>2262</v>
      </c>
      <c r="Q30" s="110">
        <v>258.47277958000001</v>
      </c>
      <c r="R30" s="100">
        <v>219.86594929</v>
      </c>
      <c r="S30" s="100">
        <v>303.85868298000003</v>
      </c>
      <c r="T30" s="100">
        <v>0.90389096420000004</v>
      </c>
      <c r="U30" s="102">
        <v>249.77895667999999</v>
      </c>
      <c r="V30" s="100">
        <v>230.00937038999999</v>
      </c>
      <c r="W30" s="100">
        <v>271.24776305</v>
      </c>
      <c r="X30" s="100">
        <v>1.0100161454000001</v>
      </c>
      <c r="Y30" s="100">
        <v>0.85915491359999996</v>
      </c>
      <c r="Z30" s="100">
        <v>1.1873674908</v>
      </c>
      <c r="AA30" s="109">
        <v>337</v>
      </c>
      <c r="AB30" s="109">
        <v>2452</v>
      </c>
      <c r="AC30" s="110">
        <v>134.73082148</v>
      </c>
      <c r="AD30" s="100">
        <v>113.0898952</v>
      </c>
      <c r="AE30" s="100">
        <v>160.51296381</v>
      </c>
      <c r="AF30" s="100">
        <v>3.4592979999999998E-17</v>
      </c>
      <c r="AG30" s="102">
        <v>137.43882545</v>
      </c>
      <c r="AH30" s="100">
        <v>123.52120859999999</v>
      </c>
      <c r="AI30" s="100">
        <v>152.92459453000001</v>
      </c>
      <c r="AJ30" s="100">
        <v>0.4709060799</v>
      </c>
      <c r="AK30" s="100">
        <v>0.39526753149999999</v>
      </c>
      <c r="AL30" s="100">
        <v>0.56101885019999997</v>
      </c>
      <c r="AM30" s="100">
        <v>1.3556750000000001E-10</v>
      </c>
      <c r="AN30" s="100">
        <v>0.52125729330000004</v>
      </c>
      <c r="AO30" s="100">
        <v>0.42724948530000001</v>
      </c>
      <c r="AP30" s="100">
        <v>0.63594966220000004</v>
      </c>
      <c r="AQ30" s="100">
        <v>3.5175480000000001E-15</v>
      </c>
      <c r="AR30" s="100">
        <v>2.3444739566999999</v>
      </c>
      <c r="AS30" s="100">
        <v>1.8962708598</v>
      </c>
      <c r="AT30" s="100">
        <v>2.8986144596000001</v>
      </c>
      <c r="AU30" s="99" t="s">
        <v>28</v>
      </c>
      <c r="AV30" s="99" t="s">
        <v>28</v>
      </c>
      <c r="AW30" s="99">
        <v>3</v>
      </c>
      <c r="AX30" s="99" t="s">
        <v>227</v>
      </c>
      <c r="AY30" s="99" t="s">
        <v>228</v>
      </c>
      <c r="AZ30" s="99" t="s">
        <v>28</v>
      </c>
      <c r="BA30" s="99" t="s">
        <v>28</v>
      </c>
      <c r="BB30" s="99" t="s">
        <v>28</v>
      </c>
      <c r="BC30" s="111" t="s">
        <v>439</v>
      </c>
      <c r="BD30" s="112">
        <v>229</v>
      </c>
      <c r="BE30" s="112">
        <v>565</v>
      </c>
      <c r="BF30" s="112">
        <v>337</v>
      </c>
    </row>
    <row r="31" spans="1:58" x14ac:dyDescent="0.3">
      <c r="A31" s="9"/>
      <c r="B31" t="s">
        <v>78</v>
      </c>
      <c r="C31" s="99">
        <v>294</v>
      </c>
      <c r="D31" s="109">
        <v>2122</v>
      </c>
      <c r="E31" s="110">
        <v>140.09580892</v>
      </c>
      <c r="F31" s="100">
        <v>116.96213165</v>
      </c>
      <c r="G31" s="100">
        <v>167.80504425999999</v>
      </c>
      <c r="H31" s="100">
        <v>0.86966773200000003</v>
      </c>
      <c r="I31" s="102">
        <v>138.54853911000001</v>
      </c>
      <c r="J31" s="100">
        <v>123.58303846</v>
      </c>
      <c r="K31" s="100">
        <v>155.32631282</v>
      </c>
      <c r="L31" s="100">
        <v>1.0152234889</v>
      </c>
      <c r="M31" s="100">
        <v>0.84758212450000003</v>
      </c>
      <c r="N31" s="100">
        <v>1.2160222622000001</v>
      </c>
      <c r="O31" s="109">
        <v>640</v>
      </c>
      <c r="P31" s="109">
        <v>2181</v>
      </c>
      <c r="Q31" s="110">
        <v>286.60770244999998</v>
      </c>
      <c r="R31" s="100">
        <v>244.49048164000001</v>
      </c>
      <c r="S31" s="100">
        <v>335.98025801</v>
      </c>
      <c r="T31" s="100">
        <v>0.16239740750000001</v>
      </c>
      <c r="U31" s="102">
        <v>293.44337460000003</v>
      </c>
      <c r="V31" s="100">
        <v>271.56738670999999</v>
      </c>
      <c r="W31" s="100">
        <v>317.08157279</v>
      </c>
      <c r="X31" s="100">
        <v>1.1199570312</v>
      </c>
      <c r="Y31" s="100">
        <v>0.95537848999999997</v>
      </c>
      <c r="Z31" s="100">
        <v>1.3128867406</v>
      </c>
      <c r="AA31" s="109">
        <v>441</v>
      </c>
      <c r="AB31" s="109">
        <v>2279</v>
      </c>
      <c r="AC31" s="110">
        <v>183.83430691999999</v>
      </c>
      <c r="AD31" s="100">
        <v>155.16640527999999</v>
      </c>
      <c r="AE31" s="100">
        <v>217.79877117999999</v>
      </c>
      <c r="AF31" s="100">
        <v>3.1579269000000001E-7</v>
      </c>
      <c r="AG31" s="102">
        <v>193.50592365</v>
      </c>
      <c r="AH31" s="100">
        <v>176.26287821</v>
      </c>
      <c r="AI31" s="100">
        <v>212.43578267000001</v>
      </c>
      <c r="AJ31" s="100">
        <v>0.6425307281</v>
      </c>
      <c r="AK31" s="100">
        <v>0.54233176080000001</v>
      </c>
      <c r="AL31" s="100">
        <v>0.76124204110000004</v>
      </c>
      <c r="AM31" s="100">
        <v>5.5653854999999996E-6</v>
      </c>
      <c r="AN31" s="100">
        <v>0.641414398</v>
      </c>
      <c r="AO31" s="100">
        <v>0.52956587229999996</v>
      </c>
      <c r="AP31" s="100">
        <v>0.77688622210000002</v>
      </c>
      <c r="AQ31" s="100">
        <v>3.0636710000000002E-12</v>
      </c>
      <c r="AR31" s="100">
        <v>2.045797834</v>
      </c>
      <c r="AS31" s="100">
        <v>1.6730461784999999</v>
      </c>
      <c r="AT31" s="100">
        <v>2.5015978825</v>
      </c>
      <c r="AU31" s="99" t="s">
        <v>28</v>
      </c>
      <c r="AV31" s="99" t="s">
        <v>28</v>
      </c>
      <c r="AW31" s="99">
        <v>3</v>
      </c>
      <c r="AX31" s="99" t="s">
        <v>227</v>
      </c>
      <c r="AY31" s="99" t="s">
        <v>228</v>
      </c>
      <c r="AZ31" s="99" t="s">
        <v>28</v>
      </c>
      <c r="BA31" s="99" t="s">
        <v>28</v>
      </c>
      <c r="BB31" s="99" t="s">
        <v>28</v>
      </c>
      <c r="BC31" s="111" t="s">
        <v>439</v>
      </c>
      <c r="BD31" s="112">
        <v>294</v>
      </c>
      <c r="BE31" s="112">
        <v>640</v>
      </c>
      <c r="BF31" s="112">
        <v>441</v>
      </c>
    </row>
    <row r="32" spans="1:58" x14ac:dyDescent="0.3">
      <c r="A32" s="9"/>
      <c r="B32" t="s">
        <v>182</v>
      </c>
      <c r="C32" s="99">
        <v>316</v>
      </c>
      <c r="D32" s="109">
        <v>4046</v>
      </c>
      <c r="E32" s="110">
        <v>75.520616587999996</v>
      </c>
      <c r="F32" s="100">
        <v>63.293850007000003</v>
      </c>
      <c r="G32" s="100">
        <v>90.109284380000005</v>
      </c>
      <c r="H32" s="100">
        <v>2.2387310000000001E-11</v>
      </c>
      <c r="I32" s="102">
        <v>78.101828967000003</v>
      </c>
      <c r="J32" s="100">
        <v>69.948334192999994</v>
      </c>
      <c r="K32" s="100">
        <v>87.205732034999997</v>
      </c>
      <c r="L32" s="100">
        <v>0.54727050330000004</v>
      </c>
      <c r="M32" s="100">
        <v>0.45866756269999998</v>
      </c>
      <c r="N32" s="100">
        <v>0.65298928479999996</v>
      </c>
      <c r="O32" s="109">
        <v>729</v>
      </c>
      <c r="P32" s="109">
        <v>4080</v>
      </c>
      <c r="Q32" s="110">
        <v>168.77023148000001</v>
      </c>
      <c r="R32" s="100">
        <v>144.44704568</v>
      </c>
      <c r="S32" s="100">
        <v>197.18915607</v>
      </c>
      <c r="T32" s="100">
        <v>1.5819493000000001E-7</v>
      </c>
      <c r="U32" s="102">
        <v>178.67647059000001</v>
      </c>
      <c r="V32" s="100">
        <v>166.16570027</v>
      </c>
      <c r="W32" s="100">
        <v>192.12918844999999</v>
      </c>
      <c r="X32" s="100">
        <v>0.6594917226</v>
      </c>
      <c r="Y32" s="100">
        <v>0.56444569730000005</v>
      </c>
      <c r="Z32" s="100">
        <v>0.77054238230000005</v>
      </c>
      <c r="AA32" s="109">
        <v>1161</v>
      </c>
      <c r="AB32" s="109">
        <v>4223</v>
      </c>
      <c r="AC32" s="110">
        <v>265.56641374999998</v>
      </c>
      <c r="AD32" s="100">
        <v>228.72638336</v>
      </c>
      <c r="AE32" s="100">
        <v>308.34011834</v>
      </c>
      <c r="AF32" s="100">
        <v>0.32812433520000001</v>
      </c>
      <c r="AG32" s="102">
        <v>274.92304049000001</v>
      </c>
      <c r="AH32" s="100">
        <v>259.55521906000001</v>
      </c>
      <c r="AI32" s="100">
        <v>291.20076439000002</v>
      </c>
      <c r="AJ32" s="100">
        <v>0.92819770170000004</v>
      </c>
      <c r="AK32" s="100">
        <v>0.79943581860000001</v>
      </c>
      <c r="AL32" s="100">
        <v>1.0776987388999999</v>
      </c>
      <c r="AM32" s="100">
        <v>2.0537901000000001E-7</v>
      </c>
      <c r="AN32" s="100">
        <v>1.5735382443999999</v>
      </c>
      <c r="AO32" s="100">
        <v>1.3261452515000001</v>
      </c>
      <c r="AP32" s="100">
        <v>1.8670825113</v>
      </c>
      <c r="AQ32" s="100">
        <v>6.4853800000000005E-16</v>
      </c>
      <c r="AR32" s="100">
        <v>2.2347570651000002</v>
      </c>
      <c r="AS32" s="100">
        <v>1.8387211578</v>
      </c>
      <c r="AT32" s="100">
        <v>2.7160938019</v>
      </c>
      <c r="AU32" s="99">
        <v>1</v>
      </c>
      <c r="AV32" s="99">
        <v>2</v>
      </c>
      <c r="AW32" s="99" t="s">
        <v>28</v>
      </c>
      <c r="AX32" s="99" t="s">
        <v>227</v>
      </c>
      <c r="AY32" s="99" t="s">
        <v>228</v>
      </c>
      <c r="AZ32" s="99" t="s">
        <v>28</v>
      </c>
      <c r="BA32" s="99" t="s">
        <v>28</v>
      </c>
      <c r="BB32" s="99" t="s">
        <v>28</v>
      </c>
      <c r="BC32" s="111" t="s">
        <v>432</v>
      </c>
      <c r="BD32" s="112">
        <v>316</v>
      </c>
      <c r="BE32" s="112">
        <v>729</v>
      </c>
      <c r="BF32" s="112">
        <v>1161</v>
      </c>
    </row>
    <row r="33" spans="1:93" x14ac:dyDescent="0.3">
      <c r="A33" s="9"/>
      <c r="B33" t="s">
        <v>71</v>
      </c>
      <c r="C33" s="99">
        <v>344</v>
      </c>
      <c r="D33" s="109">
        <v>5234</v>
      </c>
      <c r="E33" s="110">
        <v>67.032459978999995</v>
      </c>
      <c r="F33" s="100">
        <v>56.379135091999999</v>
      </c>
      <c r="G33" s="100">
        <v>79.698822687000003</v>
      </c>
      <c r="H33" s="100">
        <v>2.921652E-16</v>
      </c>
      <c r="I33" s="102">
        <v>65.724111578000006</v>
      </c>
      <c r="J33" s="100">
        <v>59.133149791999998</v>
      </c>
      <c r="K33" s="100">
        <v>73.049699837000006</v>
      </c>
      <c r="L33" s="100">
        <v>0.4857599125</v>
      </c>
      <c r="M33" s="100">
        <v>0.40855913300000002</v>
      </c>
      <c r="N33" s="100">
        <v>0.57754844670000005</v>
      </c>
      <c r="O33" s="109">
        <v>744</v>
      </c>
      <c r="P33" s="109">
        <v>6130</v>
      </c>
      <c r="Q33" s="110">
        <v>128.65930058999999</v>
      </c>
      <c r="R33" s="100">
        <v>110.25423343</v>
      </c>
      <c r="S33" s="100">
        <v>150.13678035999999</v>
      </c>
      <c r="T33" s="100">
        <v>2.5389330000000001E-18</v>
      </c>
      <c r="U33" s="102">
        <v>121.37030995000001</v>
      </c>
      <c r="V33" s="100">
        <v>112.95511404</v>
      </c>
      <c r="W33" s="100">
        <v>130.41244093</v>
      </c>
      <c r="X33" s="100">
        <v>0.50275302129999999</v>
      </c>
      <c r="Y33" s="100">
        <v>0.43083281750000002</v>
      </c>
      <c r="Z33" s="100">
        <v>0.58667907870000002</v>
      </c>
      <c r="AA33" s="109">
        <v>936</v>
      </c>
      <c r="AB33" s="109">
        <v>6784</v>
      </c>
      <c r="AC33" s="110">
        <v>142.66285692</v>
      </c>
      <c r="AD33" s="100">
        <v>122.67648301</v>
      </c>
      <c r="AE33" s="100">
        <v>165.90539803999999</v>
      </c>
      <c r="AF33" s="100">
        <v>1.6166070000000001E-19</v>
      </c>
      <c r="AG33" s="102">
        <v>137.97169811000001</v>
      </c>
      <c r="AH33" s="100">
        <v>129.40993429</v>
      </c>
      <c r="AI33" s="100">
        <v>147.0999084</v>
      </c>
      <c r="AJ33" s="100">
        <v>0.49862983059999999</v>
      </c>
      <c r="AK33" s="100">
        <v>0.42877421119999998</v>
      </c>
      <c r="AL33" s="100">
        <v>0.57986628279999997</v>
      </c>
      <c r="AM33" s="100">
        <v>0.237186856</v>
      </c>
      <c r="AN33" s="100">
        <v>1.1088421610999999</v>
      </c>
      <c r="AO33" s="100">
        <v>0.93426657489999998</v>
      </c>
      <c r="AP33" s="100">
        <v>1.3160386674</v>
      </c>
      <c r="AQ33" s="100">
        <v>2.1527989999999999E-11</v>
      </c>
      <c r="AR33" s="100">
        <v>1.9193581829999999</v>
      </c>
      <c r="AS33" s="100">
        <v>1.585861577</v>
      </c>
      <c r="AT33" s="100">
        <v>2.3229870047999999</v>
      </c>
      <c r="AU33" s="99">
        <v>1</v>
      </c>
      <c r="AV33" s="99">
        <v>2</v>
      </c>
      <c r="AW33" s="99">
        <v>3</v>
      </c>
      <c r="AX33" s="99" t="s">
        <v>227</v>
      </c>
      <c r="AY33" s="99" t="s">
        <v>28</v>
      </c>
      <c r="AZ33" s="99" t="s">
        <v>28</v>
      </c>
      <c r="BA33" s="99" t="s">
        <v>28</v>
      </c>
      <c r="BB33" s="99" t="s">
        <v>28</v>
      </c>
      <c r="BC33" s="111" t="s">
        <v>229</v>
      </c>
      <c r="BD33" s="112">
        <v>344</v>
      </c>
      <c r="BE33" s="112">
        <v>744</v>
      </c>
      <c r="BF33" s="112">
        <v>936</v>
      </c>
    </row>
    <row r="34" spans="1:93" x14ac:dyDescent="0.3">
      <c r="A34" s="9"/>
      <c r="B34" t="s">
        <v>77</v>
      </c>
      <c r="C34" s="99">
        <v>221</v>
      </c>
      <c r="D34" s="109">
        <v>3131</v>
      </c>
      <c r="E34" s="110">
        <v>72.913969191000007</v>
      </c>
      <c r="F34" s="100">
        <v>60.050335766000003</v>
      </c>
      <c r="G34" s="100">
        <v>88.533175299000007</v>
      </c>
      <c r="H34" s="100">
        <v>1.1806539999999999E-10</v>
      </c>
      <c r="I34" s="102">
        <v>70.584477802999999</v>
      </c>
      <c r="J34" s="100">
        <v>61.865879884000002</v>
      </c>
      <c r="K34" s="100">
        <v>80.531765101999994</v>
      </c>
      <c r="L34" s="100">
        <v>0.52838107550000002</v>
      </c>
      <c r="M34" s="100">
        <v>0.43516299200000003</v>
      </c>
      <c r="N34" s="100">
        <v>0.64156779419999999</v>
      </c>
      <c r="O34" s="109">
        <v>931</v>
      </c>
      <c r="P34" s="109">
        <v>3205</v>
      </c>
      <c r="Q34" s="110">
        <v>290.00134302999999</v>
      </c>
      <c r="R34" s="100">
        <v>248.43077314999999</v>
      </c>
      <c r="S34" s="100">
        <v>338.52802488999998</v>
      </c>
      <c r="T34" s="100">
        <v>0.1131386883</v>
      </c>
      <c r="U34" s="102">
        <v>290.48361934000002</v>
      </c>
      <c r="V34" s="100">
        <v>272.41100177999999</v>
      </c>
      <c r="W34" s="100">
        <v>309.75523219000002</v>
      </c>
      <c r="X34" s="100">
        <v>1.133218125</v>
      </c>
      <c r="Y34" s="100">
        <v>0.97077569370000005</v>
      </c>
      <c r="Z34" s="100">
        <v>1.3228424725000001</v>
      </c>
      <c r="AA34" s="109">
        <v>716</v>
      </c>
      <c r="AB34" s="109">
        <v>3379</v>
      </c>
      <c r="AC34" s="110">
        <v>206.91886686000001</v>
      </c>
      <c r="AD34" s="100">
        <v>176.52624599000001</v>
      </c>
      <c r="AE34" s="100">
        <v>242.54420199</v>
      </c>
      <c r="AF34" s="100">
        <v>6.3858399999999998E-5</v>
      </c>
      <c r="AG34" s="102">
        <v>211.89701095000001</v>
      </c>
      <c r="AH34" s="100">
        <v>196.93093157000001</v>
      </c>
      <c r="AI34" s="100">
        <v>228.00046133999999</v>
      </c>
      <c r="AJ34" s="100">
        <v>0.72321501030000002</v>
      </c>
      <c r="AK34" s="100">
        <v>0.61698786949999995</v>
      </c>
      <c r="AL34" s="100">
        <v>0.84773133649999999</v>
      </c>
      <c r="AM34" s="100">
        <v>2.1112299999999999E-4</v>
      </c>
      <c r="AN34" s="100">
        <v>0.71351002959999998</v>
      </c>
      <c r="AO34" s="100">
        <v>0.59683556829999995</v>
      </c>
      <c r="AP34" s="100">
        <v>0.85299300079999996</v>
      </c>
      <c r="AQ34" s="100">
        <v>6.9254829999999999E-38</v>
      </c>
      <c r="AR34" s="100">
        <v>3.9773084122000002</v>
      </c>
      <c r="AS34" s="100">
        <v>3.2229617165</v>
      </c>
      <c r="AT34" s="100">
        <v>4.9082128790999997</v>
      </c>
      <c r="AU34" s="99">
        <v>1</v>
      </c>
      <c r="AV34" s="99" t="s">
        <v>28</v>
      </c>
      <c r="AW34" s="99">
        <v>3</v>
      </c>
      <c r="AX34" s="99" t="s">
        <v>227</v>
      </c>
      <c r="AY34" s="99" t="s">
        <v>228</v>
      </c>
      <c r="AZ34" s="99" t="s">
        <v>28</v>
      </c>
      <c r="BA34" s="99" t="s">
        <v>28</v>
      </c>
      <c r="BB34" s="99" t="s">
        <v>28</v>
      </c>
      <c r="BC34" s="111" t="s">
        <v>436</v>
      </c>
      <c r="BD34" s="112">
        <v>221</v>
      </c>
      <c r="BE34" s="112">
        <v>931</v>
      </c>
      <c r="BF34" s="112">
        <v>716</v>
      </c>
    </row>
    <row r="35" spans="1:93" x14ac:dyDescent="0.3">
      <c r="A35" s="9"/>
      <c r="B35" t="s">
        <v>79</v>
      </c>
      <c r="C35" s="99">
        <v>473</v>
      </c>
      <c r="D35" s="109">
        <v>7102</v>
      </c>
      <c r="E35" s="110">
        <v>67.224841845</v>
      </c>
      <c r="F35" s="100">
        <v>57.020995286000002</v>
      </c>
      <c r="G35" s="100">
        <v>79.254655912000004</v>
      </c>
      <c r="H35" s="100">
        <v>1.106218E-17</v>
      </c>
      <c r="I35" s="102">
        <v>66.600957476999994</v>
      </c>
      <c r="J35" s="100">
        <v>60.861434455000001</v>
      </c>
      <c r="K35" s="100">
        <v>72.881744843999996</v>
      </c>
      <c r="L35" s="100">
        <v>0.48715403410000002</v>
      </c>
      <c r="M35" s="100">
        <v>0.41321046090000002</v>
      </c>
      <c r="N35" s="100">
        <v>0.57432973119999997</v>
      </c>
      <c r="O35" s="109">
        <v>1963</v>
      </c>
      <c r="P35" s="109">
        <v>7392</v>
      </c>
      <c r="Q35" s="110">
        <v>263.25668217999998</v>
      </c>
      <c r="R35" s="100">
        <v>228.21406504000001</v>
      </c>
      <c r="S35" s="100">
        <v>303.68014653</v>
      </c>
      <c r="T35" s="100">
        <v>0.69773811860000001</v>
      </c>
      <c r="U35" s="102">
        <v>265.55735930999998</v>
      </c>
      <c r="V35" s="100">
        <v>254.06588629999999</v>
      </c>
      <c r="W35" s="100">
        <v>277.56859493000002</v>
      </c>
      <c r="X35" s="100">
        <v>1.0287098696000001</v>
      </c>
      <c r="Y35" s="100">
        <v>0.89177626619999995</v>
      </c>
      <c r="Z35" s="100">
        <v>1.1866698362999999</v>
      </c>
      <c r="AA35" s="109">
        <v>1468</v>
      </c>
      <c r="AB35" s="109">
        <v>7532</v>
      </c>
      <c r="AC35" s="110">
        <v>191.75850306000001</v>
      </c>
      <c r="AD35" s="100">
        <v>165.75382816000001</v>
      </c>
      <c r="AE35" s="100">
        <v>221.84298188</v>
      </c>
      <c r="AF35" s="100">
        <v>7.3881833000000002E-8</v>
      </c>
      <c r="AG35" s="102">
        <v>194.90175252</v>
      </c>
      <c r="AH35" s="100">
        <v>185.18233878999999</v>
      </c>
      <c r="AI35" s="100">
        <v>205.13129591000001</v>
      </c>
      <c r="AJ35" s="100">
        <v>0.67022707920000002</v>
      </c>
      <c r="AK35" s="100">
        <v>0.57933652140000003</v>
      </c>
      <c r="AL35" s="100">
        <v>0.7753772136</v>
      </c>
      <c r="AM35" s="100">
        <v>6.9614499999999996E-5</v>
      </c>
      <c r="AN35" s="100">
        <v>0.72840887259999998</v>
      </c>
      <c r="AO35" s="100">
        <v>0.6231040216</v>
      </c>
      <c r="AP35" s="100">
        <v>0.85151028920000005</v>
      </c>
      <c r="AQ35" s="100">
        <v>1.419029E-53</v>
      </c>
      <c r="AR35" s="100">
        <v>3.9160624994000002</v>
      </c>
      <c r="AS35" s="100">
        <v>3.2918693137999999</v>
      </c>
      <c r="AT35" s="100">
        <v>4.6586130969999999</v>
      </c>
      <c r="AU35" s="99">
        <v>1</v>
      </c>
      <c r="AV35" s="99" t="s">
        <v>28</v>
      </c>
      <c r="AW35" s="99">
        <v>3</v>
      </c>
      <c r="AX35" s="99" t="s">
        <v>227</v>
      </c>
      <c r="AY35" s="99" t="s">
        <v>228</v>
      </c>
      <c r="AZ35" s="99" t="s">
        <v>28</v>
      </c>
      <c r="BA35" s="99" t="s">
        <v>28</v>
      </c>
      <c r="BB35" s="99" t="s">
        <v>28</v>
      </c>
      <c r="BC35" s="111" t="s">
        <v>436</v>
      </c>
      <c r="BD35" s="112">
        <v>473</v>
      </c>
      <c r="BE35" s="112">
        <v>1963</v>
      </c>
      <c r="BF35" s="112">
        <v>1468</v>
      </c>
    </row>
    <row r="36" spans="1:93" x14ac:dyDescent="0.3">
      <c r="A36" s="9"/>
      <c r="B36" t="s">
        <v>80</v>
      </c>
      <c r="C36" s="99">
        <v>242</v>
      </c>
      <c r="D36" s="109">
        <v>2455</v>
      </c>
      <c r="E36" s="110">
        <v>100.74811080000001</v>
      </c>
      <c r="F36" s="100">
        <v>83.542877787999998</v>
      </c>
      <c r="G36" s="100">
        <v>121.4966745</v>
      </c>
      <c r="H36" s="100">
        <v>9.9246899999999995E-4</v>
      </c>
      <c r="I36" s="102">
        <v>98.574338085999997</v>
      </c>
      <c r="J36" s="100">
        <v>86.905359798999996</v>
      </c>
      <c r="K36" s="100">
        <v>111.81013634999999</v>
      </c>
      <c r="L36" s="100">
        <v>0.73008499920000003</v>
      </c>
      <c r="M36" s="100">
        <v>0.60540491900000004</v>
      </c>
      <c r="N36" s="100">
        <v>0.88044231100000003</v>
      </c>
      <c r="O36" s="109">
        <v>1041</v>
      </c>
      <c r="P36" s="109">
        <v>2475</v>
      </c>
      <c r="Q36" s="110">
        <v>418.62214978999998</v>
      </c>
      <c r="R36" s="100">
        <v>360.30030269999997</v>
      </c>
      <c r="S36" s="100">
        <v>486.38456026</v>
      </c>
      <c r="T36" s="100">
        <v>1.282359E-10</v>
      </c>
      <c r="U36" s="102">
        <v>420.60606060999999</v>
      </c>
      <c r="V36" s="100">
        <v>395.81620217</v>
      </c>
      <c r="W36" s="100">
        <v>446.94850097</v>
      </c>
      <c r="X36" s="100">
        <v>1.6358207266</v>
      </c>
      <c r="Y36" s="100">
        <v>1.4079204917000001</v>
      </c>
      <c r="Z36" s="100">
        <v>1.9006111960000001</v>
      </c>
      <c r="AA36" s="109">
        <v>715</v>
      </c>
      <c r="AB36" s="109">
        <v>2545</v>
      </c>
      <c r="AC36" s="110">
        <v>275.74890011000002</v>
      </c>
      <c r="AD36" s="100">
        <v>235.80664021999999</v>
      </c>
      <c r="AE36" s="100">
        <v>322.45680548000001</v>
      </c>
      <c r="AF36" s="100">
        <v>0.64408209729999999</v>
      </c>
      <c r="AG36" s="102">
        <v>280.94302554000001</v>
      </c>
      <c r="AH36" s="100">
        <v>261.08692440999999</v>
      </c>
      <c r="AI36" s="100">
        <v>302.30921667000001</v>
      </c>
      <c r="AJ36" s="100">
        <v>0.96378714359999995</v>
      </c>
      <c r="AK36" s="100">
        <v>0.82418246500000003</v>
      </c>
      <c r="AL36" s="100">
        <v>1.1270388507</v>
      </c>
      <c r="AM36" s="100">
        <v>2.0705527000000001E-6</v>
      </c>
      <c r="AN36" s="100">
        <v>0.65870594819999995</v>
      </c>
      <c r="AO36" s="100">
        <v>0.55439952780000001</v>
      </c>
      <c r="AP36" s="100">
        <v>0.78263689709999995</v>
      </c>
      <c r="AQ36" s="100">
        <v>4.6524349999999999E-44</v>
      </c>
      <c r="AR36" s="100">
        <v>4.1551364731999998</v>
      </c>
      <c r="AS36" s="100">
        <v>3.4001664597999999</v>
      </c>
      <c r="AT36" s="100">
        <v>5.0777393740000001</v>
      </c>
      <c r="AU36" s="99">
        <v>1</v>
      </c>
      <c r="AV36" s="99">
        <v>2</v>
      </c>
      <c r="AW36" s="99" t="s">
        <v>28</v>
      </c>
      <c r="AX36" s="99" t="s">
        <v>227</v>
      </c>
      <c r="AY36" s="99" t="s">
        <v>228</v>
      </c>
      <c r="AZ36" s="99" t="s">
        <v>28</v>
      </c>
      <c r="BA36" s="99" t="s">
        <v>28</v>
      </c>
      <c r="BB36" s="99" t="s">
        <v>28</v>
      </c>
      <c r="BC36" s="111" t="s">
        <v>432</v>
      </c>
      <c r="BD36" s="112">
        <v>242</v>
      </c>
      <c r="BE36" s="112">
        <v>1041</v>
      </c>
      <c r="BF36" s="112">
        <v>715</v>
      </c>
      <c r="BQ36" s="46"/>
    </row>
    <row r="37" spans="1:93" s="3" customFormat="1" x14ac:dyDescent="0.3">
      <c r="A37" s="9"/>
      <c r="B37" s="3" t="s">
        <v>134</v>
      </c>
      <c r="C37" s="105">
        <v>779</v>
      </c>
      <c r="D37" s="106">
        <v>6827</v>
      </c>
      <c r="E37" s="101">
        <v>126.21547249</v>
      </c>
      <c r="F37" s="107">
        <v>107.78568625</v>
      </c>
      <c r="G37" s="107">
        <v>147.79648438999999</v>
      </c>
      <c r="H37" s="107">
        <v>0.26789157289999999</v>
      </c>
      <c r="I37" s="108">
        <v>114.10575655</v>
      </c>
      <c r="J37" s="107">
        <v>106.36777986</v>
      </c>
      <c r="K37" s="107">
        <v>122.40665074</v>
      </c>
      <c r="L37" s="107">
        <v>0.91463772769999996</v>
      </c>
      <c r="M37" s="107">
        <v>0.78108375470000002</v>
      </c>
      <c r="N37" s="107">
        <v>1.0710274895</v>
      </c>
      <c r="O37" s="106">
        <v>1144</v>
      </c>
      <c r="P37" s="106">
        <v>7516</v>
      </c>
      <c r="Q37" s="101">
        <v>160.46309725</v>
      </c>
      <c r="R37" s="107">
        <v>137.86352744000001</v>
      </c>
      <c r="S37" s="107">
        <v>186.76734926</v>
      </c>
      <c r="T37" s="107">
        <v>1.6746723000000001E-9</v>
      </c>
      <c r="U37" s="108">
        <v>152.20862160999999</v>
      </c>
      <c r="V37" s="107">
        <v>143.63919146000001</v>
      </c>
      <c r="W37" s="107">
        <v>161.28929894999999</v>
      </c>
      <c r="X37" s="107">
        <v>0.62703051060000004</v>
      </c>
      <c r="Y37" s="107">
        <v>0.53871973989999999</v>
      </c>
      <c r="Z37" s="107">
        <v>0.72981781099999998</v>
      </c>
      <c r="AA37" s="106">
        <v>2051</v>
      </c>
      <c r="AB37" s="106">
        <v>8870</v>
      </c>
      <c r="AC37" s="101">
        <v>235.88021891</v>
      </c>
      <c r="AD37" s="107">
        <v>203.93128239999999</v>
      </c>
      <c r="AE37" s="107">
        <v>272.83444216999999</v>
      </c>
      <c r="AF37" s="107">
        <v>9.3285394000000004E-3</v>
      </c>
      <c r="AG37" s="108">
        <v>231.22886133</v>
      </c>
      <c r="AH37" s="107">
        <v>221.43523485</v>
      </c>
      <c r="AI37" s="107">
        <v>241.45563984</v>
      </c>
      <c r="AJ37" s="107">
        <v>0.82443963450000002</v>
      </c>
      <c r="AK37" s="107">
        <v>0.71277291789999997</v>
      </c>
      <c r="AL37" s="107">
        <v>0.95360064020000002</v>
      </c>
      <c r="AM37" s="107">
        <v>4.2181912E-6</v>
      </c>
      <c r="AN37" s="107">
        <v>1.4699966717999999</v>
      </c>
      <c r="AO37" s="107">
        <v>1.2474739450000001</v>
      </c>
      <c r="AP37" s="107">
        <v>1.7322127037999999</v>
      </c>
      <c r="AQ37" s="107">
        <v>7.1281907000000002E-3</v>
      </c>
      <c r="AR37" s="107">
        <v>1.2713425231</v>
      </c>
      <c r="AS37" s="107">
        <v>1.0673777725</v>
      </c>
      <c r="AT37" s="107">
        <v>1.5142828086</v>
      </c>
      <c r="AU37" s="105" t="s">
        <v>28</v>
      </c>
      <c r="AV37" s="105">
        <v>2</v>
      </c>
      <c r="AW37" s="105" t="s">
        <v>28</v>
      </c>
      <c r="AX37" s="105" t="s">
        <v>28</v>
      </c>
      <c r="AY37" s="105" t="s">
        <v>228</v>
      </c>
      <c r="AZ37" s="105" t="s">
        <v>28</v>
      </c>
      <c r="BA37" s="105" t="s">
        <v>28</v>
      </c>
      <c r="BB37" s="105" t="s">
        <v>28</v>
      </c>
      <c r="BC37" s="103" t="s">
        <v>440</v>
      </c>
      <c r="BD37" s="104">
        <v>779</v>
      </c>
      <c r="BE37" s="104">
        <v>1144</v>
      </c>
      <c r="BF37" s="104">
        <v>2051</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9">
        <v>568</v>
      </c>
      <c r="D38" s="109">
        <v>5392</v>
      </c>
      <c r="E38" s="110">
        <v>95.066419937999996</v>
      </c>
      <c r="F38" s="100">
        <v>80.620315478999999</v>
      </c>
      <c r="G38" s="100">
        <v>112.10107708</v>
      </c>
      <c r="H38" s="100">
        <v>9.3732045999999992E-6</v>
      </c>
      <c r="I38" s="102">
        <v>105.34124629</v>
      </c>
      <c r="J38" s="100">
        <v>97.024816227000002</v>
      </c>
      <c r="K38" s="100">
        <v>114.3705147</v>
      </c>
      <c r="L38" s="100">
        <v>0.68891184729999999</v>
      </c>
      <c r="M38" s="100">
        <v>0.58422617050000003</v>
      </c>
      <c r="N38" s="100">
        <v>0.812355826</v>
      </c>
      <c r="O38" s="109">
        <v>2387</v>
      </c>
      <c r="P38" s="109">
        <v>5479</v>
      </c>
      <c r="Q38" s="110">
        <v>407.72462583999999</v>
      </c>
      <c r="R38" s="100">
        <v>352.84275537000002</v>
      </c>
      <c r="S38" s="100">
        <v>471.14293261</v>
      </c>
      <c r="T38" s="100">
        <v>2.7098480000000001E-10</v>
      </c>
      <c r="U38" s="102">
        <v>435.66344222999999</v>
      </c>
      <c r="V38" s="100">
        <v>418.53211711</v>
      </c>
      <c r="W38" s="100">
        <v>453.49598546999999</v>
      </c>
      <c r="X38" s="100">
        <v>1.5932372285</v>
      </c>
      <c r="Y38" s="100">
        <v>1.3787791515000001</v>
      </c>
      <c r="Z38" s="100">
        <v>1.8410525453</v>
      </c>
      <c r="AA38" s="109">
        <v>1077</v>
      </c>
      <c r="AB38" s="109">
        <v>5739</v>
      </c>
      <c r="AC38" s="110">
        <v>161.2645192</v>
      </c>
      <c r="AD38" s="100">
        <v>138.28949456999999</v>
      </c>
      <c r="AE38" s="100">
        <v>188.05654928999999</v>
      </c>
      <c r="AF38" s="100">
        <v>2.6479649999999999E-13</v>
      </c>
      <c r="AG38" s="102">
        <v>187.66335599000001</v>
      </c>
      <c r="AH38" s="100">
        <v>176.78368864999999</v>
      </c>
      <c r="AI38" s="100">
        <v>199.21258261</v>
      </c>
      <c r="AJ38" s="100">
        <v>0.56364565830000002</v>
      </c>
      <c r="AK38" s="100">
        <v>0.48334421970000002</v>
      </c>
      <c r="AL38" s="100">
        <v>0.65728815019999998</v>
      </c>
      <c r="AM38" s="100">
        <v>3.290926E-28</v>
      </c>
      <c r="AN38" s="100">
        <v>0.39552312760000002</v>
      </c>
      <c r="AO38" s="100">
        <v>0.33533919550000002</v>
      </c>
      <c r="AP38" s="100">
        <v>0.46650837880000001</v>
      </c>
      <c r="AQ38" s="100">
        <v>1.2670339999999999E-59</v>
      </c>
      <c r="AR38" s="100">
        <v>4.2888395933999997</v>
      </c>
      <c r="AS38" s="100">
        <v>3.5994315191999999</v>
      </c>
      <c r="AT38" s="100">
        <v>5.1102917114000004</v>
      </c>
      <c r="AU38" s="99">
        <v>1</v>
      </c>
      <c r="AV38" s="99">
        <v>2</v>
      </c>
      <c r="AW38" s="99">
        <v>3</v>
      </c>
      <c r="AX38" s="99" t="s">
        <v>227</v>
      </c>
      <c r="AY38" s="99" t="s">
        <v>228</v>
      </c>
      <c r="AZ38" s="99" t="s">
        <v>28</v>
      </c>
      <c r="BA38" s="99" t="s">
        <v>28</v>
      </c>
      <c r="BB38" s="99" t="s">
        <v>28</v>
      </c>
      <c r="BC38" s="111" t="s">
        <v>426</v>
      </c>
      <c r="BD38" s="112">
        <v>568</v>
      </c>
      <c r="BE38" s="112">
        <v>2387</v>
      </c>
      <c r="BF38" s="112">
        <v>1077</v>
      </c>
    </row>
    <row r="39" spans="1:93" x14ac:dyDescent="0.3">
      <c r="A39" s="9"/>
      <c r="B39" t="s">
        <v>142</v>
      </c>
      <c r="C39" s="99">
        <v>480</v>
      </c>
      <c r="D39" s="109">
        <v>3940</v>
      </c>
      <c r="E39" s="110">
        <v>119.74055352000001</v>
      </c>
      <c r="F39" s="100">
        <v>101.20068107</v>
      </c>
      <c r="G39" s="100">
        <v>141.6769137</v>
      </c>
      <c r="H39" s="100">
        <v>9.8295339699999998E-2</v>
      </c>
      <c r="I39" s="102">
        <v>121.82741117</v>
      </c>
      <c r="J39" s="100">
        <v>111.40204375</v>
      </c>
      <c r="K39" s="100">
        <v>133.22841854000001</v>
      </c>
      <c r="L39" s="100">
        <v>0.86771633960000005</v>
      </c>
      <c r="M39" s="100">
        <v>0.7333646117</v>
      </c>
      <c r="N39" s="100">
        <v>1.0266811815000001</v>
      </c>
      <c r="O39" s="109">
        <v>1303</v>
      </c>
      <c r="P39" s="109">
        <v>4979</v>
      </c>
      <c r="Q39" s="110">
        <v>262.72949169999998</v>
      </c>
      <c r="R39" s="100">
        <v>225.99737307999999</v>
      </c>
      <c r="S39" s="100">
        <v>305.43180598999999</v>
      </c>
      <c r="T39" s="100">
        <v>0.73213580769999997</v>
      </c>
      <c r="U39" s="102">
        <v>261.69913637000002</v>
      </c>
      <c r="V39" s="100">
        <v>247.86853464999999</v>
      </c>
      <c r="W39" s="100">
        <v>276.30145986000002</v>
      </c>
      <c r="X39" s="100">
        <v>1.0266498040000001</v>
      </c>
      <c r="Y39" s="100">
        <v>0.88311425290000001</v>
      </c>
      <c r="Z39" s="100">
        <v>1.1935146745</v>
      </c>
      <c r="AA39" s="109">
        <v>1265</v>
      </c>
      <c r="AB39" s="109">
        <v>5246</v>
      </c>
      <c r="AC39" s="110">
        <v>227.41112505000001</v>
      </c>
      <c r="AD39" s="100">
        <v>195.61845482000001</v>
      </c>
      <c r="AE39" s="100">
        <v>264.37086338</v>
      </c>
      <c r="AF39" s="100">
        <v>2.8040729999999998E-3</v>
      </c>
      <c r="AG39" s="102">
        <v>241.13610370000001</v>
      </c>
      <c r="AH39" s="100">
        <v>228.20743540000001</v>
      </c>
      <c r="AI39" s="100">
        <v>254.79722168000001</v>
      </c>
      <c r="AJ39" s="100">
        <v>0.79483877739999997</v>
      </c>
      <c r="AK39" s="100">
        <v>0.6837182369</v>
      </c>
      <c r="AL39" s="100">
        <v>0.92401905920000005</v>
      </c>
      <c r="AM39" s="100">
        <v>9.1249531499999995E-2</v>
      </c>
      <c r="AN39" s="100">
        <v>0.86557136609999996</v>
      </c>
      <c r="AO39" s="100">
        <v>0.73204972589999995</v>
      </c>
      <c r="AP39" s="100">
        <v>1.0234465819</v>
      </c>
      <c r="AQ39" s="100">
        <v>4.3808899999999998E-17</v>
      </c>
      <c r="AR39" s="100">
        <v>2.1941563151999999</v>
      </c>
      <c r="AS39" s="100">
        <v>1.8266739558</v>
      </c>
      <c r="AT39" s="100">
        <v>2.6355671850000002</v>
      </c>
      <c r="AU39" s="99" t="s">
        <v>28</v>
      </c>
      <c r="AV39" s="99" t="s">
        <v>28</v>
      </c>
      <c r="AW39" s="99">
        <v>3</v>
      </c>
      <c r="AX39" s="99" t="s">
        <v>227</v>
      </c>
      <c r="AY39" s="99" t="s">
        <v>28</v>
      </c>
      <c r="AZ39" s="99" t="s">
        <v>28</v>
      </c>
      <c r="BA39" s="99" t="s">
        <v>28</v>
      </c>
      <c r="BB39" s="99" t="s">
        <v>28</v>
      </c>
      <c r="BC39" s="111" t="s">
        <v>431</v>
      </c>
      <c r="BD39" s="112">
        <v>480</v>
      </c>
      <c r="BE39" s="112">
        <v>1303</v>
      </c>
      <c r="BF39" s="112">
        <v>1265</v>
      </c>
    </row>
    <row r="40" spans="1:93" x14ac:dyDescent="0.3">
      <c r="A40" s="9"/>
      <c r="B40" t="s">
        <v>138</v>
      </c>
      <c r="C40" s="99">
        <v>1066</v>
      </c>
      <c r="D40" s="109">
        <v>9165</v>
      </c>
      <c r="E40" s="110">
        <v>118.46158815</v>
      </c>
      <c r="F40" s="100">
        <v>101.64638794</v>
      </c>
      <c r="G40" s="100">
        <v>138.05850015999999</v>
      </c>
      <c r="H40" s="100">
        <v>5.0691999100000003E-2</v>
      </c>
      <c r="I40" s="102">
        <v>116.31205674</v>
      </c>
      <c r="J40" s="100">
        <v>109.53526642</v>
      </c>
      <c r="K40" s="100">
        <v>123.50811739</v>
      </c>
      <c r="L40" s="100">
        <v>0.85844814160000005</v>
      </c>
      <c r="M40" s="100">
        <v>0.73659448770000002</v>
      </c>
      <c r="N40" s="100">
        <v>1.0004598516000001</v>
      </c>
      <c r="O40" s="109">
        <v>2532</v>
      </c>
      <c r="P40" s="109">
        <v>9781</v>
      </c>
      <c r="Q40" s="110">
        <v>257.03924353999997</v>
      </c>
      <c r="R40" s="100">
        <v>222.55821011</v>
      </c>
      <c r="S40" s="100">
        <v>296.86243741999999</v>
      </c>
      <c r="T40" s="100">
        <v>0.95220733170000005</v>
      </c>
      <c r="U40" s="102">
        <v>258.86923626999999</v>
      </c>
      <c r="V40" s="100">
        <v>248.97992424</v>
      </c>
      <c r="W40" s="100">
        <v>269.15134501</v>
      </c>
      <c r="X40" s="100">
        <v>1.0044144160999999</v>
      </c>
      <c r="Y40" s="100">
        <v>0.86967527440000003</v>
      </c>
      <c r="Z40" s="100">
        <v>1.1600287475</v>
      </c>
      <c r="AA40" s="109">
        <v>2469</v>
      </c>
      <c r="AB40" s="109">
        <v>10274</v>
      </c>
      <c r="AC40" s="110">
        <v>236.67295978000001</v>
      </c>
      <c r="AD40" s="100">
        <v>204.73675384000001</v>
      </c>
      <c r="AE40" s="100">
        <v>273.59078836999998</v>
      </c>
      <c r="AF40" s="100">
        <v>1.0319610700000001E-2</v>
      </c>
      <c r="AG40" s="102">
        <v>240.31535916000001</v>
      </c>
      <c r="AH40" s="100">
        <v>231.02073265000001</v>
      </c>
      <c r="AI40" s="100">
        <v>249.98393514</v>
      </c>
      <c r="AJ40" s="100">
        <v>0.82721039240000005</v>
      </c>
      <c r="AK40" s="100">
        <v>0.71558817129999996</v>
      </c>
      <c r="AL40" s="100">
        <v>0.95624419289999996</v>
      </c>
      <c r="AM40" s="100">
        <v>0.30111309120000002</v>
      </c>
      <c r="AN40" s="100">
        <v>0.92076585860000004</v>
      </c>
      <c r="AO40" s="100">
        <v>0.78740231100000002</v>
      </c>
      <c r="AP40" s="100">
        <v>1.0767173967000001</v>
      </c>
      <c r="AQ40" s="100">
        <v>1.825258E-20</v>
      </c>
      <c r="AR40" s="100">
        <v>2.1698108861000001</v>
      </c>
      <c r="AS40" s="100">
        <v>1.8420778771999999</v>
      </c>
      <c r="AT40" s="100">
        <v>2.5558524641</v>
      </c>
      <c r="AU40" s="99" t="s">
        <v>28</v>
      </c>
      <c r="AV40" s="99" t="s">
        <v>28</v>
      </c>
      <c r="AW40" s="99" t="s">
        <v>28</v>
      </c>
      <c r="AX40" s="99" t="s">
        <v>227</v>
      </c>
      <c r="AY40" s="99" t="s">
        <v>28</v>
      </c>
      <c r="AZ40" s="99" t="s">
        <v>28</v>
      </c>
      <c r="BA40" s="99" t="s">
        <v>28</v>
      </c>
      <c r="BB40" s="99" t="s">
        <v>28</v>
      </c>
      <c r="BC40" s="111" t="s">
        <v>425</v>
      </c>
      <c r="BD40" s="112">
        <v>1066</v>
      </c>
      <c r="BE40" s="112">
        <v>2532</v>
      </c>
      <c r="BF40" s="112">
        <v>2469</v>
      </c>
    </row>
    <row r="41" spans="1:93" x14ac:dyDescent="0.3">
      <c r="A41" s="9"/>
      <c r="B41" t="s">
        <v>141</v>
      </c>
      <c r="C41" s="99">
        <v>211</v>
      </c>
      <c r="D41" s="109">
        <v>2252</v>
      </c>
      <c r="E41" s="110">
        <v>91.565882404999996</v>
      </c>
      <c r="F41" s="100">
        <v>75.421306610000002</v>
      </c>
      <c r="G41" s="100">
        <v>111.16634274</v>
      </c>
      <c r="H41" s="100">
        <v>3.4061199999999998E-5</v>
      </c>
      <c r="I41" s="102">
        <v>93.694493782999999</v>
      </c>
      <c r="J41" s="100">
        <v>81.868142769000002</v>
      </c>
      <c r="K41" s="100">
        <v>107.22923311</v>
      </c>
      <c r="L41" s="100">
        <v>0.66354472210000004</v>
      </c>
      <c r="M41" s="100">
        <v>0.54655083989999997</v>
      </c>
      <c r="N41" s="100">
        <v>0.80558214549999996</v>
      </c>
      <c r="O41" s="109">
        <v>471</v>
      </c>
      <c r="P41" s="109">
        <v>2346</v>
      </c>
      <c r="Q41" s="110">
        <v>194.50266070000001</v>
      </c>
      <c r="R41" s="100">
        <v>164.75537778</v>
      </c>
      <c r="S41" s="100">
        <v>229.62094185000001</v>
      </c>
      <c r="T41" s="100">
        <v>1.1957215E-3</v>
      </c>
      <c r="U41" s="102">
        <v>200.76726343000001</v>
      </c>
      <c r="V41" s="100">
        <v>183.43052225</v>
      </c>
      <c r="W41" s="100">
        <v>219.74256829999999</v>
      </c>
      <c r="X41" s="100">
        <v>0.76004455069999999</v>
      </c>
      <c r="Y41" s="100">
        <v>0.64380315740000005</v>
      </c>
      <c r="Z41" s="100">
        <v>0.89727382109999998</v>
      </c>
      <c r="AA41" s="109">
        <v>415</v>
      </c>
      <c r="AB41" s="109">
        <v>2431</v>
      </c>
      <c r="AC41" s="110">
        <v>159.18019598000001</v>
      </c>
      <c r="AD41" s="100">
        <v>134.38493421000001</v>
      </c>
      <c r="AE41" s="100">
        <v>188.55041259000001</v>
      </c>
      <c r="AF41" s="100">
        <v>1.1463099999999999E-11</v>
      </c>
      <c r="AG41" s="102">
        <v>170.7116413</v>
      </c>
      <c r="AH41" s="100">
        <v>155.05268724000001</v>
      </c>
      <c r="AI41" s="100">
        <v>187.95201162000001</v>
      </c>
      <c r="AJ41" s="100">
        <v>0.55636061039999996</v>
      </c>
      <c r="AK41" s="100">
        <v>0.46969714779999999</v>
      </c>
      <c r="AL41" s="100">
        <v>0.65901428250000005</v>
      </c>
      <c r="AM41" s="100">
        <v>4.6528680900000001E-2</v>
      </c>
      <c r="AN41" s="100">
        <v>0.81839598179999995</v>
      </c>
      <c r="AO41" s="100">
        <v>0.67183869149999997</v>
      </c>
      <c r="AP41" s="100">
        <v>0.99692380270000003</v>
      </c>
      <c r="AQ41" s="100">
        <v>1.4399679999999999E-11</v>
      </c>
      <c r="AR41" s="100">
        <v>2.1241826714999998</v>
      </c>
      <c r="AS41" s="100">
        <v>1.7070278211000001</v>
      </c>
      <c r="AT41" s="100">
        <v>2.6432797204999998</v>
      </c>
      <c r="AU41" s="99">
        <v>1</v>
      </c>
      <c r="AV41" s="99">
        <v>2</v>
      </c>
      <c r="AW41" s="99">
        <v>3</v>
      </c>
      <c r="AX41" s="99" t="s">
        <v>227</v>
      </c>
      <c r="AY41" s="99" t="s">
        <v>28</v>
      </c>
      <c r="AZ41" s="99" t="s">
        <v>28</v>
      </c>
      <c r="BA41" s="99" t="s">
        <v>28</v>
      </c>
      <c r="BB41" s="99" t="s">
        <v>28</v>
      </c>
      <c r="BC41" s="111" t="s">
        <v>229</v>
      </c>
      <c r="BD41" s="112">
        <v>211</v>
      </c>
      <c r="BE41" s="112">
        <v>471</v>
      </c>
      <c r="BF41" s="112">
        <v>415</v>
      </c>
    </row>
    <row r="42" spans="1:93" x14ac:dyDescent="0.3">
      <c r="A42" s="9"/>
      <c r="B42" t="s">
        <v>135</v>
      </c>
      <c r="C42" s="99">
        <v>1042</v>
      </c>
      <c r="D42" s="109">
        <v>9495</v>
      </c>
      <c r="E42" s="110">
        <v>113.22871179000001</v>
      </c>
      <c r="F42" s="100">
        <v>97.349109318999993</v>
      </c>
      <c r="G42" s="100">
        <v>131.69859758000001</v>
      </c>
      <c r="H42" s="100">
        <v>1.0296117800000001E-2</v>
      </c>
      <c r="I42" s="102">
        <v>109.74196946000001</v>
      </c>
      <c r="J42" s="100">
        <v>103.27696181</v>
      </c>
      <c r="K42" s="100">
        <v>116.61167843</v>
      </c>
      <c r="L42" s="100">
        <v>0.82052738550000004</v>
      </c>
      <c r="M42" s="100">
        <v>0.70545366890000005</v>
      </c>
      <c r="N42" s="100">
        <v>0.95437194550000004</v>
      </c>
      <c r="O42" s="109">
        <v>2654</v>
      </c>
      <c r="P42" s="109">
        <v>9920</v>
      </c>
      <c r="Q42" s="110">
        <v>272.94922786000001</v>
      </c>
      <c r="R42" s="100">
        <v>236.89966834000001</v>
      </c>
      <c r="S42" s="100">
        <v>314.48453056</v>
      </c>
      <c r="T42" s="100">
        <v>0.37242441650000002</v>
      </c>
      <c r="U42" s="102">
        <v>267.54032258000001</v>
      </c>
      <c r="V42" s="100">
        <v>257.55293963999998</v>
      </c>
      <c r="W42" s="100">
        <v>277.91499606999997</v>
      </c>
      <c r="X42" s="100">
        <v>1.0665847578000001</v>
      </c>
      <c r="Y42" s="100">
        <v>0.92571639559999996</v>
      </c>
      <c r="Z42" s="100">
        <v>1.2288893781000001</v>
      </c>
      <c r="AA42" s="109">
        <v>2473</v>
      </c>
      <c r="AB42" s="109">
        <v>10478</v>
      </c>
      <c r="AC42" s="110">
        <v>227.13093427000001</v>
      </c>
      <c r="AD42" s="100">
        <v>197.00492609</v>
      </c>
      <c r="AE42" s="100">
        <v>261.86381388000001</v>
      </c>
      <c r="AF42" s="100">
        <v>1.4746086000000001E-3</v>
      </c>
      <c r="AG42" s="102">
        <v>236.01832411000001</v>
      </c>
      <c r="AH42" s="100">
        <v>226.89713399999999</v>
      </c>
      <c r="AI42" s="100">
        <v>245.50618306000001</v>
      </c>
      <c r="AJ42" s="100">
        <v>0.79385946510000005</v>
      </c>
      <c r="AK42" s="100">
        <v>0.68856417889999999</v>
      </c>
      <c r="AL42" s="100">
        <v>0.91525651450000001</v>
      </c>
      <c r="AM42" s="100">
        <v>1.76873845E-2</v>
      </c>
      <c r="AN42" s="100">
        <v>0.83213620369999997</v>
      </c>
      <c r="AO42" s="100">
        <v>0.71491507799999998</v>
      </c>
      <c r="AP42" s="100">
        <v>0.96857750350000005</v>
      </c>
      <c r="AQ42" s="100">
        <v>3.8131440000000001E-27</v>
      </c>
      <c r="AR42" s="100">
        <v>2.4106008409999999</v>
      </c>
      <c r="AS42" s="100">
        <v>2.0545535567000002</v>
      </c>
      <c r="AT42" s="100">
        <v>2.8283499330000001</v>
      </c>
      <c r="AU42" s="99" t="s">
        <v>28</v>
      </c>
      <c r="AV42" s="99" t="s">
        <v>28</v>
      </c>
      <c r="AW42" s="99">
        <v>3</v>
      </c>
      <c r="AX42" s="99" t="s">
        <v>227</v>
      </c>
      <c r="AY42" s="99" t="s">
        <v>28</v>
      </c>
      <c r="AZ42" s="99" t="s">
        <v>28</v>
      </c>
      <c r="BA42" s="99" t="s">
        <v>28</v>
      </c>
      <c r="BB42" s="99" t="s">
        <v>28</v>
      </c>
      <c r="BC42" s="111" t="s">
        <v>431</v>
      </c>
      <c r="BD42" s="112">
        <v>1042</v>
      </c>
      <c r="BE42" s="112">
        <v>2654</v>
      </c>
      <c r="BF42" s="112">
        <v>2473</v>
      </c>
    </row>
    <row r="43" spans="1:93" x14ac:dyDescent="0.3">
      <c r="A43" s="9"/>
      <c r="B43" t="s">
        <v>140</v>
      </c>
      <c r="C43" s="99">
        <v>188</v>
      </c>
      <c r="D43" s="109">
        <v>1862</v>
      </c>
      <c r="E43" s="110">
        <v>99.062972259999995</v>
      </c>
      <c r="F43" s="100">
        <v>80.970845964000006</v>
      </c>
      <c r="G43" s="100">
        <v>121.19760336</v>
      </c>
      <c r="H43" s="100">
        <v>1.2755500999999999E-3</v>
      </c>
      <c r="I43" s="102">
        <v>100.96670247</v>
      </c>
      <c r="J43" s="100">
        <v>87.518107866999998</v>
      </c>
      <c r="K43" s="100">
        <v>116.4818945</v>
      </c>
      <c r="L43" s="100">
        <v>0.71787341169999996</v>
      </c>
      <c r="M43" s="100">
        <v>0.58676633779999998</v>
      </c>
      <c r="N43" s="100">
        <v>0.87827505100000003</v>
      </c>
      <c r="O43" s="109">
        <v>618</v>
      </c>
      <c r="P43" s="109">
        <v>1912</v>
      </c>
      <c r="Q43" s="110">
        <v>317.26785090999999</v>
      </c>
      <c r="R43" s="100">
        <v>269.62553434</v>
      </c>
      <c r="S43" s="100">
        <v>373.32847375</v>
      </c>
      <c r="T43" s="100">
        <v>9.6293131000000001E-3</v>
      </c>
      <c r="U43" s="102">
        <v>323.22175731999999</v>
      </c>
      <c r="V43" s="100">
        <v>298.71720671000003</v>
      </c>
      <c r="W43" s="100">
        <v>349.73648005000001</v>
      </c>
      <c r="X43" s="100">
        <v>1.2397655659</v>
      </c>
      <c r="Y43" s="100">
        <v>1.0535969913000001</v>
      </c>
      <c r="Z43" s="100">
        <v>1.4588297717000001</v>
      </c>
      <c r="AA43" s="109">
        <v>411</v>
      </c>
      <c r="AB43" s="109">
        <v>1985</v>
      </c>
      <c r="AC43" s="110">
        <v>189.30695603999999</v>
      </c>
      <c r="AD43" s="100">
        <v>159.16593125</v>
      </c>
      <c r="AE43" s="100">
        <v>225.15574359999999</v>
      </c>
      <c r="AF43" s="100">
        <v>3.0466022000000001E-6</v>
      </c>
      <c r="AG43" s="102">
        <v>207.05289672999999</v>
      </c>
      <c r="AH43" s="100">
        <v>187.97263742999999</v>
      </c>
      <c r="AI43" s="100">
        <v>228.06990755999999</v>
      </c>
      <c r="AJ43" s="100">
        <v>0.66165852469999997</v>
      </c>
      <c r="AK43" s="100">
        <v>0.55631075289999998</v>
      </c>
      <c r="AL43" s="100">
        <v>0.78695585329999995</v>
      </c>
      <c r="AM43" s="100">
        <v>3.2548544000000001E-7</v>
      </c>
      <c r="AN43" s="100">
        <v>0.5966786597</v>
      </c>
      <c r="AO43" s="100">
        <v>0.48943165719999998</v>
      </c>
      <c r="AP43" s="100">
        <v>0.72742622530000001</v>
      </c>
      <c r="AQ43" s="100">
        <v>1.5121350000000001E-24</v>
      </c>
      <c r="AR43" s="100">
        <v>3.2026885896000001</v>
      </c>
      <c r="AS43" s="100">
        <v>2.5622884697999999</v>
      </c>
      <c r="AT43" s="100">
        <v>4.0031457512999999</v>
      </c>
      <c r="AU43" s="99">
        <v>1</v>
      </c>
      <c r="AV43" s="99" t="s">
        <v>28</v>
      </c>
      <c r="AW43" s="99">
        <v>3</v>
      </c>
      <c r="AX43" s="99" t="s">
        <v>227</v>
      </c>
      <c r="AY43" s="99" t="s">
        <v>228</v>
      </c>
      <c r="AZ43" s="99" t="s">
        <v>28</v>
      </c>
      <c r="BA43" s="99" t="s">
        <v>28</v>
      </c>
      <c r="BB43" s="99" t="s">
        <v>28</v>
      </c>
      <c r="BC43" s="111" t="s">
        <v>436</v>
      </c>
      <c r="BD43" s="112">
        <v>188</v>
      </c>
      <c r="BE43" s="112">
        <v>618</v>
      </c>
      <c r="BF43" s="112">
        <v>411</v>
      </c>
    </row>
    <row r="44" spans="1:93" x14ac:dyDescent="0.3">
      <c r="A44" s="9"/>
      <c r="B44" t="s">
        <v>137</v>
      </c>
      <c r="C44" s="99">
        <v>508</v>
      </c>
      <c r="D44" s="109">
        <v>4040</v>
      </c>
      <c r="E44" s="110">
        <v>111.71285838999999</v>
      </c>
      <c r="F44" s="100">
        <v>94.583667589000001</v>
      </c>
      <c r="G44" s="100">
        <v>131.9441617</v>
      </c>
      <c r="H44" s="100">
        <v>1.2847954999999999E-2</v>
      </c>
      <c r="I44" s="102">
        <v>125.74257426</v>
      </c>
      <c r="J44" s="100">
        <v>115.27002455</v>
      </c>
      <c r="K44" s="100">
        <v>137.16657945</v>
      </c>
      <c r="L44" s="100">
        <v>0.80954254609999998</v>
      </c>
      <c r="M44" s="100">
        <v>0.68541351620000002</v>
      </c>
      <c r="N44" s="100">
        <v>0.95615145950000002</v>
      </c>
      <c r="O44" s="109">
        <v>1507</v>
      </c>
      <c r="P44" s="109">
        <v>4131</v>
      </c>
      <c r="Q44" s="110">
        <v>327.61578470000001</v>
      </c>
      <c r="R44" s="100">
        <v>282.60621673999998</v>
      </c>
      <c r="S44" s="100">
        <v>379.79384751999999</v>
      </c>
      <c r="T44" s="100">
        <v>1.0530140999999999E-3</v>
      </c>
      <c r="U44" s="102">
        <v>364.80271120999998</v>
      </c>
      <c r="V44" s="100">
        <v>346.84163998000002</v>
      </c>
      <c r="W44" s="100">
        <v>383.69389014000001</v>
      </c>
      <c r="X44" s="100">
        <v>1.2802014687000001</v>
      </c>
      <c r="Y44" s="100">
        <v>1.1043207032</v>
      </c>
      <c r="Z44" s="100">
        <v>1.4840940642</v>
      </c>
      <c r="AA44" s="109">
        <v>989</v>
      </c>
      <c r="AB44" s="109">
        <v>4401</v>
      </c>
      <c r="AC44" s="110">
        <v>192.07970134000001</v>
      </c>
      <c r="AD44" s="100">
        <v>164.77059019000001</v>
      </c>
      <c r="AE44" s="100">
        <v>223.91503011</v>
      </c>
      <c r="AF44" s="100">
        <v>3.5324508000000001E-7</v>
      </c>
      <c r="AG44" s="102">
        <v>224.72165416999999</v>
      </c>
      <c r="AH44" s="100">
        <v>211.14377825</v>
      </c>
      <c r="AI44" s="100">
        <v>239.1726731</v>
      </c>
      <c r="AJ44" s="100">
        <v>0.67134971929999998</v>
      </c>
      <c r="AK44" s="100">
        <v>0.57589994519999999</v>
      </c>
      <c r="AL44" s="100">
        <v>0.78261935839999996</v>
      </c>
      <c r="AM44" s="100">
        <v>4.2662409999999998E-10</v>
      </c>
      <c r="AN44" s="100">
        <v>0.58629562530000001</v>
      </c>
      <c r="AO44" s="100">
        <v>0.495825721</v>
      </c>
      <c r="AP44" s="100">
        <v>0.69327294979999998</v>
      </c>
      <c r="AQ44" s="100">
        <v>6.6715290000000001E-32</v>
      </c>
      <c r="AR44" s="100">
        <v>2.9326595829</v>
      </c>
      <c r="AS44" s="100">
        <v>2.4510474555999999</v>
      </c>
      <c r="AT44" s="100">
        <v>3.5089048194000001</v>
      </c>
      <c r="AU44" s="99" t="s">
        <v>28</v>
      </c>
      <c r="AV44" s="99">
        <v>2</v>
      </c>
      <c r="AW44" s="99">
        <v>3</v>
      </c>
      <c r="AX44" s="99" t="s">
        <v>227</v>
      </c>
      <c r="AY44" s="99" t="s">
        <v>228</v>
      </c>
      <c r="AZ44" s="99" t="s">
        <v>28</v>
      </c>
      <c r="BA44" s="99" t="s">
        <v>28</v>
      </c>
      <c r="BB44" s="99" t="s">
        <v>28</v>
      </c>
      <c r="BC44" s="111" t="s">
        <v>424</v>
      </c>
      <c r="BD44" s="112">
        <v>508</v>
      </c>
      <c r="BE44" s="112">
        <v>1507</v>
      </c>
      <c r="BF44" s="112">
        <v>989</v>
      </c>
    </row>
    <row r="45" spans="1:93" x14ac:dyDescent="0.3">
      <c r="A45" s="9"/>
      <c r="B45" t="s">
        <v>139</v>
      </c>
      <c r="C45" s="99">
        <v>547</v>
      </c>
      <c r="D45" s="109">
        <v>4508</v>
      </c>
      <c r="E45" s="110">
        <v>118.33033773</v>
      </c>
      <c r="F45" s="100">
        <v>100.6332982</v>
      </c>
      <c r="G45" s="100">
        <v>139.13952021</v>
      </c>
      <c r="H45" s="100">
        <v>6.2880529700000007E-2</v>
      </c>
      <c r="I45" s="102">
        <v>121.33984028</v>
      </c>
      <c r="J45" s="100">
        <v>111.5857326</v>
      </c>
      <c r="K45" s="100">
        <v>131.94658938000001</v>
      </c>
      <c r="L45" s="100">
        <v>0.85749701749999996</v>
      </c>
      <c r="M45" s="100">
        <v>0.72925299389999998</v>
      </c>
      <c r="N45" s="100">
        <v>1.0082936116000001</v>
      </c>
      <c r="O45" s="109">
        <v>1032</v>
      </c>
      <c r="P45" s="109">
        <v>4884</v>
      </c>
      <c r="Q45" s="110">
        <v>202.15186788</v>
      </c>
      <c r="R45" s="100">
        <v>173.88780899</v>
      </c>
      <c r="S45" s="100">
        <v>235.01002126</v>
      </c>
      <c r="T45" s="100">
        <v>2.1501440000000001E-3</v>
      </c>
      <c r="U45" s="102">
        <v>211.30221130000001</v>
      </c>
      <c r="V45" s="100">
        <v>198.79584148000001</v>
      </c>
      <c r="W45" s="100">
        <v>224.59536462</v>
      </c>
      <c r="X45" s="100">
        <v>0.78993482690000005</v>
      </c>
      <c r="Y45" s="100">
        <v>0.67948932520000005</v>
      </c>
      <c r="Z45" s="100">
        <v>0.91833235280000003</v>
      </c>
      <c r="AA45" s="109">
        <v>991</v>
      </c>
      <c r="AB45" s="109">
        <v>5328</v>
      </c>
      <c r="AC45" s="110">
        <v>179.22206786000001</v>
      </c>
      <c r="AD45" s="100">
        <v>154.01499819</v>
      </c>
      <c r="AE45" s="100">
        <v>208.55468614</v>
      </c>
      <c r="AF45" s="100">
        <v>1.4639515E-9</v>
      </c>
      <c r="AG45" s="102">
        <v>185.99849850000001</v>
      </c>
      <c r="AH45" s="100">
        <v>174.77130543999999</v>
      </c>
      <c r="AI45" s="100">
        <v>197.94691900999999</v>
      </c>
      <c r="AJ45" s="100">
        <v>0.62641020430000005</v>
      </c>
      <c r="AK45" s="100">
        <v>0.53830740619999995</v>
      </c>
      <c r="AL45" s="100">
        <v>0.72893246410000001</v>
      </c>
      <c r="AM45" s="100">
        <v>0.1613220262</v>
      </c>
      <c r="AN45" s="100">
        <v>0.88657141650000004</v>
      </c>
      <c r="AO45" s="100">
        <v>0.74911360660000004</v>
      </c>
      <c r="AP45" s="100">
        <v>1.049251902</v>
      </c>
      <c r="AQ45" s="100">
        <v>3.4341517999999999E-9</v>
      </c>
      <c r="AR45" s="100">
        <v>1.7083688912999999</v>
      </c>
      <c r="AS45" s="100">
        <v>1.4303462805</v>
      </c>
      <c r="AT45" s="100">
        <v>2.0404319630000001</v>
      </c>
      <c r="AU45" s="99" t="s">
        <v>28</v>
      </c>
      <c r="AV45" s="99">
        <v>2</v>
      </c>
      <c r="AW45" s="99">
        <v>3</v>
      </c>
      <c r="AX45" s="99" t="s">
        <v>227</v>
      </c>
      <c r="AY45" s="99" t="s">
        <v>28</v>
      </c>
      <c r="AZ45" s="99" t="s">
        <v>28</v>
      </c>
      <c r="BA45" s="99" t="s">
        <v>28</v>
      </c>
      <c r="BB45" s="99" t="s">
        <v>28</v>
      </c>
      <c r="BC45" s="111" t="s">
        <v>430</v>
      </c>
      <c r="BD45" s="112">
        <v>547</v>
      </c>
      <c r="BE45" s="112">
        <v>1032</v>
      </c>
      <c r="BF45" s="112">
        <v>991</v>
      </c>
    </row>
    <row r="46" spans="1:93" x14ac:dyDescent="0.3">
      <c r="A46" s="9"/>
      <c r="B46" t="s">
        <v>143</v>
      </c>
      <c r="C46" s="99">
        <v>258</v>
      </c>
      <c r="D46" s="109">
        <v>2386</v>
      </c>
      <c r="E46" s="110">
        <v>100.92075638</v>
      </c>
      <c r="F46" s="100">
        <v>83.713364216000002</v>
      </c>
      <c r="G46" s="100">
        <v>121.66515063999999</v>
      </c>
      <c r="H46" s="100">
        <v>1.0364103999999999E-3</v>
      </c>
      <c r="I46" s="102">
        <v>108.13076278</v>
      </c>
      <c r="J46" s="100">
        <v>95.709659963999997</v>
      </c>
      <c r="K46" s="100">
        <v>122.16386376</v>
      </c>
      <c r="L46" s="100">
        <v>0.73133609909999997</v>
      </c>
      <c r="M46" s="100">
        <v>0.60664037230000001</v>
      </c>
      <c r="N46" s="100">
        <v>0.88166319650000002</v>
      </c>
      <c r="O46" s="109">
        <v>946</v>
      </c>
      <c r="P46" s="109">
        <v>2416</v>
      </c>
      <c r="Q46" s="110">
        <v>382.85493760000003</v>
      </c>
      <c r="R46" s="100">
        <v>328.39780464</v>
      </c>
      <c r="S46" s="100">
        <v>446.34251863999998</v>
      </c>
      <c r="T46" s="100">
        <v>2.6625482000000001E-7</v>
      </c>
      <c r="U46" s="102">
        <v>391.55629139000001</v>
      </c>
      <c r="V46" s="100">
        <v>367.38316995999998</v>
      </c>
      <c r="W46" s="100">
        <v>417.31995873</v>
      </c>
      <c r="X46" s="100">
        <v>1.4960556733999999</v>
      </c>
      <c r="Y46" s="100">
        <v>1.2832573138000001</v>
      </c>
      <c r="Z46" s="100">
        <v>1.7441416885000001</v>
      </c>
      <c r="AA46" s="109">
        <v>694</v>
      </c>
      <c r="AB46" s="109">
        <v>2470</v>
      </c>
      <c r="AC46" s="110">
        <v>250.96177422</v>
      </c>
      <c r="AD46" s="100">
        <v>214.04149605999999</v>
      </c>
      <c r="AE46" s="100">
        <v>294.25047608</v>
      </c>
      <c r="AF46" s="100">
        <v>0.1064388746</v>
      </c>
      <c r="AG46" s="102">
        <v>280.97165991999998</v>
      </c>
      <c r="AH46" s="100">
        <v>260.82628067000002</v>
      </c>
      <c r="AI46" s="100">
        <v>302.67300317000002</v>
      </c>
      <c r="AJ46" s="100">
        <v>0.87715211709999996</v>
      </c>
      <c r="AK46" s="100">
        <v>0.74810975499999999</v>
      </c>
      <c r="AL46" s="100">
        <v>1.0284531533000001</v>
      </c>
      <c r="AM46" s="100">
        <v>3.1947303999999998E-6</v>
      </c>
      <c r="AN46" s="100">
        <v>0.65550094719999996</v>
      </c>
      <c r="AO46" s="100">
        <v>0.5487699345</v>
      </c>
      <c r="AP46" s="100">
        <v>0.78299021989999995</v>
      </c>
      <c r="AQ46" s="100">
        <v>5.3232219999999999E-38</v>
      </c>
      <c r="AR46" s="100">
        <v>3.7936193834999998</v>
      </c>
      <c r="AS46" s="100">
        <v>3.0973251389000001</v>
      </c>
      <c r="AT46" s="100">
        <v>4.6464440708000003</v>
      </c>
      <c r="AU46" s="99">
        <v>1</v>
      </c>
      <c r="AV46" s="99">
        <v>2</v>
      </c>
      <c r="AW46" s="99" t="s">
        <v>28</v>
      </c>
      <c r="AX46" s="99" t="s">
        <v>227</v>
      </c>
      <c r="AY46" s="99" t="s">
        <v>228</v>
      </c>
      <c r="AZ46" s="99" t="s">
        <v>28</v>
      </c>
      <c r="BA46" s="99" t="s">
        <v>28</v>
      </c>
      <c r="BB46" s="99" t="s">
        <v>28</v>
      </c>
      <c r="BC46" s="111" t="s">
        <v>432</v>
      </c>
      <c r="BD46" s="112">
        <v>258</v>
      </c>
      <c r="BE46" s="112">
        <v>946</v>
      </c>
      <c r="BF46" s="112">
        <v>694</v>
      </c>
    </row>
    <row r="47" spans="1:93" x14ac:dyDescent="0.3">
      <c r="A47" s="9"/>
      <c r="B47" t="s">
        <v>145</v>
      </c>
      <c r="C47" s="99">
        <v>810</v>
      </c>
      <c r="D47" s="109">
        <v>2797</v>
      </c>
      <c r="E47" s="110">
        <v>302.80532933000001</v>
      </c>
      <c r="F47" s="100">
        <v>259.46265697000001</v>
      </c>
      <c r="G47" s="100">
        <v>353.38830080999998</v>
      </c>
      <c r="H47" s="100">
        <v>2.043221E-23</v>
      </c>
      <c r="I47" s="102">
        <v>289.59599571000001</v>
      </c>
      <c r="J47" s="100">
        <v>270.32385921000002</v>
      </c>
      <c r="K47" s="100">
        <v>310.24209618999998</v>
      </c>
      <c r="L47" s="100">
        <v>2.1943203386999999</v>
      </c>
      <c r="M47" s="100">
        <v>1.8802317204000001</v>
      </c>
      <c r="N47" s="100">
        <v>2.5608767773999999</v>
      </c>
      <c r="O47" s="109">
        <v>1138</v>
      </c>
      <c r="P47" s="109">
        <v>2898</v>
      </c>
      <c r="Q47" s="110">
        <v>394.94299214</v>
      </c>
      <c r="R47" s="100">
        <v>340.06071465999997</v>
      </c>
      <c r="S47" s="100">
        <v>458.68270081999998</v>
      </c>
      <c r="T47" s="100">
        <v>1.3138536E-8</v>
      </c>
      <c r="U47" s="102">
        <v>392.68461008000003</v>
      </c>
      <c r="V47" s="100">
        <v>370.51971680999998</v>
      </c>
      <c r="W47" s="100">
        <v>416.17543142</v>
      </c>
      <c r="X47" s="100">
        <v>1.5432913254</v>
      </c>
      <c r="Y47" s="100">
        <v>1.3288316579999999</v>
      </c>
      <c r="Z47" s="100">
        <v>1.7923625620999999</v>
      </c>
      <c r="AA47" s="109">
        <v>1587</v>
      </c>
      <c r="AB47" s="109">
        <v>3043</v>
      </c>
      <c r="AC47" s="110">
        <v>509.39380679999999</v>
      </c>
      <c r="AD47" s="100">
        <v>440.08392124</v>
      </c>
      <c r="AE47" s="100">
        <v>589.61947456999997</v>
      </c>
      <c r="AF47" s="100">
        <v>1.0732379999999999E-14</v>
      </c>
      <c r="AG47" s="102">
        <v>521.52481104000003</v>
      </c>
      <c r="AH47" s="100">
        <v>496.48708441000002</v>
      </c>
      <c r="AI47" s="100">
        <v>547.82518432999996</v>
      </c>
      <c r="AJ47" s="100">
        <v>1.7804139992000001</v>
      </c>
      <c r="AK47" s="100">
        <v>1.5381647042</v>
      </c>
      <c r="AL47" s="100">
        <v>2.0608157238999998</v>
      </c>
      <c r="AM47" s="100">
        <v>2.1835037000000001E-3</v>
      </c>
      <c r="AN47" s="100">
        <v>1.2897907215</v>
      </c>
      <c r="AO47" s="100">
        <v>1.0960349181</v>
      </c>
      <c r="AP47" s="100">
        <v>1.5177984550000001</v>
      </c>
      <c r="AQ47" s="100">
        <v>2.1824153000000002E-3</v>
      </c>
      <c r="AR47" s="100">
        <v>1.3042801889</v>
      </c>
      <c r="AS47" s="100">
        <v>1.100464965</v>
      </c>
      <c r="AT47" s="100">
        <v>1.5458436799999999</v>
      </c>
      <c r="AU47" s="99">
        <v>1</v>
      </c>
      <c r="AV47" s="99">
        <v>2</v>
      </c>
      <c r="AW47" s="99">
        <v>3</v>
      </c>
      <c r="AX47" s="99" t="s">
        <v>227</v>
      </c>
      <c r="AY47" s="99" t="s">
        <v>228</v>
      </c>
      <c r="AZ47" s="99" t="s">
        <v>28</v>
      </c>
      <c r="BA47" s="99" t="s">
        <v>28</v>
      </c>
      <c r="BB47" s="99" t="s">
        <v>28</v>
      </c>
      <c r="BC47" s="111" t="s">
        <v>426</v>
      </c>
      <c r="BD47" s="112">
        <v>810</v>
      </c>
      <c r="BE47" s="112">
        <v>1138</v>
      </c>
      <c r="BF47" s="112">
        <v>1587</v>
      </c>
      <c r="BQ47" s="46"/>
      <c r="CO47" s="4"/>
    </row>
    <row r="48" spans="1:93" x14ac:dyDescent="0.3">
      <c r="A48" s="9"/>
      <c r="B48" t="s">
        <v>97</v>
      </c>
      <c r="C48" s="99">
        <v>611</v>
      </c>
      <c r="D48" s="109">
        <v>5266</v>
      </c>
      <c r="E48" s="110">
        <v>113.76315382</v>
      </c>
      <c r="F48" s="100">
        <v>97.112697143999995</v>
      </c>
      <c r="G48" s="100">
        <v>133.26841439</v>
      </c>
      <c r="H48" s="100">
        <v>1.6773738400000002E-2</v>
      </c>
      <c r="I48" s="102">
        <v>116.02734522999999</v>
      </c>
      <c r="J48" s="100">
        <v>107.18263435</v>
      </c>
      <c r="K48" s="100">
        <v>125.60192164999999</v>
      </c>
      <c r="L48" s="100">
        <v>0.82440029299999995</v>
      </c>
      <c r="M48" s="100">
        <v>0.70374047569999998</v>
      </c>
      <c r="N48" s="100">
        <v>0.96574783829999999</v>
      </c>
      <c r="O48" s="109">
        <v>2024</v>
      </c>
      <c r="P48" s="109">
        <v>5461</v>
      </c>
      <c r="Q48" s="110">
        <v>345.83791226</v>
      </c>
      <c r="R48" s="100">
        <v>300.11491975000001</v>
      </c>
      <c r="S48" s="100">
        <v>398.52687649000001</v>
      </c>
      <c r="T48" s="100">
        <v>3.1504100000000002E-5</v>
      </c>
      <c r="U48" s="102">
        <v>370.62809009</v>
      </c>
      <c r="V48" s="100">
        <v>354.82815213999999</v>
      </c>
      <c r="W48" s="100">
        <v>387.13157437000001</v>
      </c>
      <c r="X48" s="100">
        <v>1.3514068122</v>
      </c>
      <c r="Y48" s="100">
        <v>1.1727382470000001</v>
      </c>
      <c r="Z48" s="100">
        <v>1.5572958215999999</v>
      </c>
      <c r="AA48" s="109">
        <v>1435</v>
      </c>
      <c r="AB48" s="109">
        <v>5666</v>
      </c>
      <c r="AC48" s="110">
        <v>236.55892272</v>
      </c>
      <c r="AD48" s="100">
        <v>204.46531809000001</v>
      </c>
      <c r="AE48" s="100">
        <v>273.69005385999998</v>
      </c>
      <c r="AF48" s="100">
        <v>1.05715811E-2</v>
      </c>
      <c r="AG48" s="102">
        <v>253.26509000999999</v>
      </c>
      <c r="AH48" s="100">
        <v>240.49450406</v>
      </c>
      <c r="AI48" s="100">
        <v>266.71381148</v>
      </c>
      <c r="AJ48" s="100">
        <v>0.82681181439999996</v>
      </c>
      <c r="AK48" s="100">
        <v>0.71463945929999995</v>
      </c>
      <c r="AL48" s="100">
        <v>0.95659114190000005</v>
      </c>
      <c r="AM48" s="100">
        <v>1.6363720999999999E-6</v>
      </c>
      <c r="AN48" s="100">
        <v>0.68401674410000002</v>
      </c>
      <c r="AO48" s="100">
        <v>0.58564354809999997</v>
      </c>
      <c r="AP48" s="100">
        <v>0.79891413079999996</v>
      </c>
      <c r="AQ48" s="100">
        <v>4.8085689999999998E-39</v>
      </c>
      <c r="AR48" s="100">
        <v>3.0399817574000001</v>
      </c>
      <c r="AS48" s="100">
        <v>2.5731607198000002</v>
      </c>
      <c r="AT48" s="100">
        <v>3.5914931446999998</v>
      </c>
      <c r="AU48" s="99" t="s">
        <v>28</v>
      </c>
      <c r="AV48" s="99">
        <v>2</v>
      </c>
      <c r="AW48" s="99" t="s">
        <v>28</v>
      </c>
      <c r="AX48" s="99" t="s">
        <v>227</v>
      </c>
      <c r="AY48" s="99" t="s">
        <v>228</v>
      </c>
      <c r="AZ48" s="99" t="s">
        <v>28</v>
      </c>
      <c r="BA48" s="99" t="s">
        <v>28</v>
      </c>
      <c r="BB48" s="99" t="s">
        <v>28</v>
      </c>
      <c r="BC48" s="111" t="s">
        <v>429</v>
      </c>
      <c r="BD48" s="112">
        <v>611</v>
      </c>
      <c r="BE48" s="112">
        <v>2024</v>
      </c>
      <c r="BF48" s="112">
        <v>1435</v>
      </c>
    </row>
    <row r="49" spans="1:93" x14ac:dyDescent="0.3">
      <c r="A49" s="9"/>
      <c r="B49" t="s">
        <v>144</v>
      </c>
      <c r="C49" s="99">
        <v>573</v>
      </c>
      <c r="D49" s="109">
        <v>3116</v>
      </c>
      <c r="E49" s="110">
        <v>187.15569325000001</v>
      </c>
      <c r="F49" s="100">
        <v>159.30282172</v>
      </c>
      <c r="G49" s="100">
        <v>219.87842487</v>
      </c>
      <c r="H49" s="100">
        <v>2.101258E-4</v>
      </c>
      <c r="I49" s="102">
        <v>183.88960205000001</v>
      </c>
      <c r="J49" s="100">
        <v>169.43288989999999</v>
      </c>
      <c r="K49" s="100">
        <v>199.57982045</v>
      </c>
      <c r="L49" s="100">
        <v>1.3562493933999999</v>
      </c>
      <c r="M49" s="100">
        <v>1.1544097407</v>
      </c>
      <c r="N49" s="100">
        <v>1.5933791549</v>
      </c>
      <c r="O49" s="109">
        <v>986</v>
      </c>
      <c r="P49" s="109">
        <v>2991</v>
      </c>
      <c r="Q49" s="110">
        <v>321.61547275999999</v>
      </c>
      <c r="R49" s="100">
        <v>276.54668760999999</v>
      </c>
      <c r="S49" s="100">
        <v>374.02911317000002</v>
      </c>
      <c r="T49" s="100">
        <v>3.009355E-3</v>
      </c>
      <c r="U49" s="102">
        <v>329.65563357000002</v>
      </c>
      <c r="V49" s="100">
        <v>309.70821302000002</v>
      </c>
      <c r="W49" s="100">
        <v>350.88781044000001</v>
      </c>
      <c r="X49" s="100">
        <v>1.2567544661000001</v>
      </c>
      <c r="Y49" s="100">
        <v>1.0806423017</v>
      </c>
      <c r="Z49" s="100">
        <v>1.4615676118000001</v>
      </c>
      <c r="AA49" s="109">
        <v>961</v>
      </c>
      <c r="AB49" s="109">
        <v>3250</v>
      </c>
      <c r="AC49" s="110">
        <v>288.20899009999999</v>
      </c>
      <c r="AD49" s="100">
        <v>247.66938662000001</v>
      </c>
      <c r="AE49" s="100">
        <v>335.38429237000003</v>
      </c>
      <c r="AF49" s="100">
        <v>0.92469759740000002</v>
      </c>
      <c r="AG49" s="102">
        <v>295.69230769000001</v>
      </c>
      <c r="AH49" s="100">
        <v>277.57599956000001</v>
      </c>
      <c r="AI49" s="100">
        <v>314.99099695000001</v>
      </c>
      <c r="AJ49" s="100">
        <v>1.0073371795999999</v>
      </c>
      <c r="AK49" s="100">
        <v>0.86564468829999996</v>
      </c>
      <c r="AL49" s="100">
        <v>1.1722225148000001</v>
      </c>
      <c r="AM49" s="100">
        <v>0.20293084680000001</v>
      </c>
      <c r="AN49" s="100">
        <v>0.89612911849999999</v>
      </c>
      <c r="AO49" s="100">
        <v>0.75692441420000001</v>
      </c>
      <c r="AP49" s="100">
        <v>1.0609347274000001</v>
      </c>
      <c r="AQ49" s="100">
        <v>2.1065090000000001E-9</v>
      </c>
      <c r="AR49" s="100">
        <v>1.7184380937999999</v>
      </c>
      <c r="AS49" s="100">
        <v>1.4394236097999999</v>
      </c>
      <c r="AT49" s="100">
        <v>2.0515360885999998</v>
      </c>
      <c r="AU49" s="99">
        <v>1</v>
      </c>
      <c r="AV49" s="99">
        <v>2</v>
      </c>
      <c r="AW49" s="99" t="s">
        <v>28</v>
      </c>
      <c r="AX49" s="99" t="s">
        <v>227</v>
      </c>
      <c r="AY49" s="99" t="s">
        <v>28</v>
      </c>
      <c r="AZ49" s="99" t="s">
        <v>28</v>
      </c>
      <c r="BA49" s="99" t="s">
        <v>28</v>
      </c>
      <c r="BB49" s="99" t="s">
        <v>28</v>
      </c>
      <c r="BC49" s="111" t="s">
        <v>427</v>
      </c>
      <c r="BD49" s="112">
        <v>573</v>
      </c>
      <c r="BE49" s="112">
        <v>986</v>
      </c>
      <c r="BF49" s="112">
        <v>961</v>
      </c>
      <c r="BQ49" s="46"/>
    </row>
    <row r="50" spans="1:93" x14ac:dyDescent="0.3">
      <c r="A50" s="9"/>
      <c r="B50" t="s">
        <v>146</v>
      </c>
      <c r="C50" s="99">
        <v>449</v>
      </c>
      <c r="D50" s="109">
        <v>2404</v>
      </c>
      <c r="E50" s="110">
        <v>199.85718532999999</v>
      </c>
      <c r="F50" s="100">
        <v>168.80410684</v>
      </c>
      <c r="G50" s="100">
        <v>236.62276516</v>
      </c>
      <c r="H50" s="100">
        <v>1.71594E-5</v>
      </c>
      <c r="I50" s="102">
        <v>186.77204659</v>
      </c>
      <c r="J50" s="100">
        <v>170.27119859999999</v>
      </c>
      <c r="K50" s="100">
        <v>204.87197878000001</v>
      </c>
      <c r="L50" s="100">
        <v>1.4482924973</v>
      </c>
      <c r="M50" s="100">
        <v>1.2232621061</v>
      </c>
      <c r="N50" s="100">
        <v>1.7147193127</v>
      </c>
      <c r="O50" s="109">
        <v>693</v>
      </c>
      <c r="P50" s="109">
        <v>2573</v>
      </c>
      <c r="Q50" s="110">
        <v>266.20553992999999</v>
      </c>
      <c r="R50" s="100">
        <v>227.06701426999999</v>
      </c>
      <c r="S50" s="100">
        <v>312.09019819999997</v>
      </c>
      <c r="T50" s="100">
        <v>0.6268572576</v>
      </c>
      <c r="U50" s="102">
        <v>269.33540613999998</v>
      </c>
      <c r="V50" s="100">
        <v>250.01091844999999</v>
      </c>
      <c r="W50" s="100">
        <v>290.15357189000002</v>
      </c>
      <c r="X50" s="100">
        <v>1.0402329163999999</v>
      </c>
      <c r="Y50" s="100">
        <v>0.88729401549999998</v>
      </c>
      <c r="Z50" s="100">
        <v>1.2195332117</v>
      </c>
      <c r="AA50" s="109">
        <v>656</v>
      </c>
      <c r="AB50" s="109">
        <v>2641</v>
      </c>
      <c r="AC50" s="110">
        <v>243.31589459</v>
      </c>
      <c r="AD50" s="100">
        <v>207.30851097999999</v>
      </c>
      <c r="AE50" s="100">
        <v>285.57739515999998</v>
      </c>
      <c r="AF50" s="100">
        <v>4.7394657399999998E-2</v>
      </c>
      <c r="AG50" s="102">
        <v>248.39076108</v>
      </c>
      <c r="AH50" s="100">
        <v>230.09204360999999</v>
      </c>
      <c r="AI50" s="100">
        <v>268.14473556000002</v>
      </c>
      <c r="AJ50" s="100">
        <v>0.85042852729999996</v>
      </c>
      <c r="AK50" s="100">
        <v>0.72457687979999996</v>
      </c>
      <c r="AL50" s="100">
        <v>0.99813932829999996</v>
      </c>
      <c r="AM50" s="100">
        <v>0.33670175940000002</v>
      </c>
      <c r="AN50" s="100">
        <v>0.91401514279999996</v>
      </c>
      <c r="AO50" s="100">
        <v>0.76083939410000001</v>
      </c>
      <c r="AP50" s="100">
        <v>1.0980289503</v>
      </c>
      <c r="AQ50" s="100">
        <v>3.2399374000000002E-3</v>
      </c>
      <c r="AR50" s="100">
        <v>1.3319788302</v>
      </c>
      <c r="AS50" s="100">
        <v>1.1005596041000001</v>
      </c>
      <c r="AT50" s="100">
        <v>1.6120595354</v>
      </c>
      <c r="AU50" s="99">
        <v>1</v>
      </c>
      <c r="AV50" s="99" t="s">
        <v>28</v>
      </c>
      <c r="AW50" s="99" t="s">
        <v>28</v>
      </c>
      <c r="AX50" s="99" t="s">
        <v>227</v>
      </c>
      <c r="AY50" s="99" t="s">
        <v>28</v>
      </c>
      <c r="AZ50" s="99" t="s">
        <v>28</v>
      </c>
      <c r="BA50" s="99" t="s">
        <v>28</v>
      </c>
      <c r="BB50" s="99" t="s">
        <v>28</v>
      </c>
      <c r="BC50" s="111" t="s">
        <v>232</v>
      </c>
      <c r="BD50" s="112">
        <v>449</v>
      </c>
      <c r="BE50" s="112">
        <v>693</v>
      </c>
      <c r="BF50" s="112">
        <v>656</v>
      </c>
    </row>
    <row r="51" spans="1:93" x14ac:dyDescent="0.3">
      <c r="A51" s="9"/>
      <c r="B51" t="s">
        <v>147</v>
      </c>
      <c r="C51" s="99">
        <v>632</v>
      </c>
      <c r="D51" s="109">
        <v>944</v>
      </c>
      <c r="E51" s="110">
        <v>784.07180904999996</v>
      </c>
      <c r="F51" s="100">
        <v>665.78844317000005</v>
      </c>
      <c r="G51" s="100">
        <v>923.36928952999995</v>
      </c>
      <c r="H51" s="100">
        <v>2.7288519999999999E-96</v>
      </c>
      <c r="I51" s="102">
        <v>669.49152542000002</v>
      </c>
      <c r="J51" s="100">
        <v>619.27864554999996</v>
      </c>
      <c r="K51" s="100">
        <v>723.77580890000002</v>
      </c>
      <c r="L51" s="100">
        <v>5.6818838739000004</v>
      </c>
      <c r="M51" s="100">
        <v>4.8247272444</v>
      </c>
      <c r="N51" s="100">
        <v>6.6913221662</v>
      </c>
      <c r="O51" s="109">
        <v>559</v>
      </c>
      <c r="P51" s="109">
        <v>1010</v>
      </c>
      <c r="Q51" s="110">
        <v>622.96083815999998</v>
      </c>
      <c r="R51" s="100">
        <v>527.54715305000002</v>
      </c>
      <c r="S51" s="100">
        <v>735.63131491000001</v>
      </c>
      <c r="T51" s="100">
        <v>9.7342810000000004E-26</v>
      </c>
      <c r="U51" s="102">
        <v>553.46534653000003</v>
      </c>
      <c r="V51" s="100">
        <v>509.43460771999997</v>
      </c>
      <c r="W51" s="100">
        <v>601.30168851999997</v>
      </c>
      <c r="X51" s="100">
        <v>2.4343008402000001</v>
      </c>
      <c r="Y51" s="100">
        <v>2.0614594035999998</v>
      </c>
      <c r="Z51" s="100">
        <v>2.874575444</v>
      </c>
      <c r="AA51" s="109">
        <v>543</v>
      </c>
      <c r="AB51" s="109">
        <v>1106</v>
      </c>
      <c r="AC51" s="110">
        <v>551.01993124000001</v>
      </c>
      <c r="AD51" s="100">
        <v>465.55156304000002</v>
      </c>
      <c r="AE51" s="100">
        <v>652.17902532000005</v>
      </c>
      <c r="AF51" s="100">
        <v>2.5118230000000001E-14</v>
      </c>
      <c r="AG51" s="102">
        <v>490.95840867999999</v>
      </c>
      <c r="AH51" s="100">
        <v>451.35280734999998</v>
      </c>
      <c r="AI51" s="100">
        <v>534.03934821999997</v>
      </c>
      <c r="AJ51" s="100">
        <v>1.9259040574999999</v>
      </c>
      <c r="AK51" s="100">
        <v>1.6271782442</v>
      </c>
      <c r="AL51" s="100">
        <v>2.2794715034999999</v>
      </c>
      <c r="AM51" s="100">
        <v>0.22161292420000001</v>
      </c>
      <c r="AN51" s="100">
        <v>0.88451776979999996</v>
      </c>
      <c r="AO51" s="100">
        <v>0.72651872630000003</v>
      </c>
      <c r="AP51" s="100">
        <v>1.0768775212999999</v>
      </c>
      <c r="AQ51" s="100">
        <v>1.9009767E-2</v>
      </c>
      <c r="AR51" s="100">
        <v>0.79452013320000003</v>
      </c>
      <c r="AS51" s="100">
        <v>0.65557761589999997</v>
      </c>
      <c r="AT51" s="100">
        <v>0.96290999990000004</v>
      </c>
      <c r="AU51" s="99">
        <v>1</v>
      </c>
      <c r="AV51" s="99">
        <v>2</v>
      </c>
      <c r="AW51" s="99">
        <v>3</v>
      </c>
      <c r="AX51" s="99" t="s">
        <v>28</v>
      </c>
      <c r="AY51" s="99" t="s">
        <v>28</v>
      </c>
      <c r="AZ51" s="99" t="s">
        <v>28</v>
      </c>
      <c r="BA51" s="99" t="s">
        <v>28</v>
      </c>
      <c r="BB51" s="99" t="s">
        <v>28</v>
      </c>
      <c r="BC51" s="111" t="s">
        <v>230</v>
      </c>
      <c r="BD51" s="112">
        <v>632</v>
      </c>
      <c r="BE51" s="112">
        <v>559</v>
      </c>
      <c r="BF51" s="112">
        <v>543</v>
      </c>
      <c r="BQ51" s="46"/>
      <c r="CC51" s="4"/>
      <c r="CO51" s="4"/>
    </row>
    <row r="52" spans="1:93" s="3" customFormat="1" x14ac:dyDescent="0.3">
      <c r="A52" s="9"/>
      <c r="B52" s="3" t="s">
        <v>82</v>
      </c>
      <c r="C52" s="105">
        <v>609</v>
      </c>
      <c r="D52" s="106">
        <v>6878</v>
      </c>
      <c r="E52" s="101">
        <v>90.917676991999997</v>
      </c>
      <c r="F52" s="107">
        <v>77.573100084999993</v>
      </c>
      <c r="G52" s="107">
        <v>106.55786581</v>
      </c>
      <c r="H52" s="107">
        <v>2.5750754999999999E-7</v>
      </c>
      <c r="I52" s="108">
        <v>88.543181157000006</v>
      </c>
      <c r="J52" s="107">
        <v>81.782935311000003</v>
      </c>
      <c r="K52" s="107">
        <v>95.862234580000006</v>
      </c>
      <c r="L52" s="107">
        <v>0.65884741270000002</v>
      </c>
      <c r="M52" s="107">
        <v>0.56214410640000001</v>
      </c>
      <c r="N52" s="107">
        <v>0.77218618549999996</v>
      </c>
      <c r="O52" s="106">
        <v>1628</v>
      </c>
      <c r="P52" s="106">
        <v>7263</v>
      </c>
      <c r="Q52" s="101">
        <v>227.74393662</v>
      </c>
      <c r="R52" s="107">
        <v>197.10074392999999</v>
      </c>
      <c r="S52" s="107">
        <v>263.15121715999999</v>
      </c>
      <c r="T52" s="107">
        <v>0.1137664006</v>
      </c>
      <c r="U52" s="108">
        <v>224.14980036</v>
      </c>
      <c r="V52" s="107">
        <v>213.52174467</v>
      </c>
      <c r="W52" s="107">
        <v>235.30686806</v>
      </c>
      <c r="X52" s="107">
        <v>0.889939178</v>
      </c>
      <c r="Y52" s="107">
        <v>0.77019690029999999</v>
      </c>
      <c r="Z52" s="107">
        <v>1.0282977513</v>
      </c>
      <c r="AA52" s="106">
        <v>1434</v>
      </c>
      <c r="AB52" s="106">
        <v>7533</v>
      </c>
      <c r="AC52" s="101">
        <v>186.22666040999999</v>
      </c>
      <c r="AD52" s="107">
        <v>160.98801644</v>
      </c>
      <c r="AE52" s="107">
        <v>215.42205322999999</v>
      </c>
      <c r="AF52" s="107">
        <v>7.5122614000000003E-9</v>
      </c>
      <c r="AG52" s="108">
        <v>190.36240541999999</v>
      </c>
      <c r="AH52" s="107">
        <v>180.76035085999999</v>
      </c>
      <c r="AI52" s="107">
        <v>200.47452455000001</v>
      </c>
      <c r="AJ52" s="107">
        <v>0.65089239170000002</v>
      </c>
      <c r="AK52" s="107">
        <v>0.56267923630000005</v>
      </c>
      <c r="AL52" s="107">
        <v>0.75293502619999997</v>
      </c>
      <c r="AM52" s="107">
        <v>1.23058927E-2</v>
      </c>
      <c r="AN52" s="107">
        <v>0.81770194709999999</v>
      </c>
      <c r="AO52" s="107">
        <v>0.69848926359999997</v>
      </c>
      <c r="AP52" s="107">
        <v>0.95726091879999997</v>
      </c>
      <c r="AQ52" s="107">
        <v>2.424205E-26</v>
      </c>
      <c r="AR52" s="107">
        <v>2.5049467182999998</v>
      </c>
      <c r="AS52" s="107">
        <v>2.1144315728</v>
      </c>
      <c r="AT52" s="107">
        <v>2.9675862498000001</v>
      </c>
      <c r="AU52" s="105">
        <v>1</v>
      </c>
      <c r="AV52" s="105" t="s">
        <v>28</v>
      </c>
      <c r="AW52" s="105">
        <v>3</v>
      </c>
      <c r="AX52" s="105" t="s">
        <v>227</v>
      </c>
      <c r="AY52" s="105" t="s">
        <v>28</v>
      </c>
      <c r="AZ52" s="105" t="s">
        <v>28</v>
      </c>
      <c r="BA52" s="105" t="s">
        <v>28</v>
      </c>
      <c r="BB52" s="105" t="s">
        <v>28</v>
      </c>
      <c r="BC52" s="103" t="s">
        <v>438</v>
      </c>
      <c r="BD52" s="104">
        <v>609</v>
      </c>
      <c r="BE52" s="104">
        <v>1628</v>
      </c>
      <c r="BF52" s="104">
        <v>1434</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9">
        <v>551</v>
      </c>
      <c r="D53" s="109">
        <v>7823</v>
      </c>
      <c r="E53" s="110">
        <v>64.839849736000005</v>
      </c>
      <c r="F53" s="100">
        <v>55.183533320999999</v>
      </c>
      <c r="G53" s="100">
        <v>76.185881199999997</v>
      </c>
      <c r="H53" s="100">
        <v>4.304065E-20</v>
      </c>
      <c r="I53" s="102">
        <v>70.433337593999994</v>
      </c>
      <c r="J53" s="100">
        <v>64.791176144999994</v>
      </c>
      <c r="K53" s="100">
        <v>76.566831162</v>
      </c>
      <c r="L53" s="100">
        <v>0.46987086179999998</v>
      </c>
      <c r="M53" s="100">
        <v>0.39989504079999999</v>
      </c>
      <c r="N53" s="100">
        <v>0.55209143449999998</v>
      </c>
      <c r="O53" s="109">
        <v>1655</v>
      </c>
      <c r="P53" s="109">
        <v>7768</v>
      </c>
      <c r="Q53" s="110">
        <v>198.96491793999999</v>
      </c>
      <c r="R53" s="100">
        <v>172.17036024999999</v>
      </c>
      <c r="S53" s="100">
        <v>229.92946354</v>
      </c>
      <c r="T53" s="100">
        <v>6.4834620000000002E-4</v>
      </c>
      <c r="U53" s="102">
        <v>213.05355304</v>
      </c>
      <c r="V53" s="100">
        <v>203.03238956000001</v>
      </c>
      <c r="W53" s="100">
        <v>223.56933570999999</v>
      </c>
      <c r="X53" s="100">
        <v>0.77748140369999996</v>
      </c>
      <c r="Y53" s="100">
        <v>0.67277816989999994</v>
      </c>
      <c r="Z53" s="100">
        <v>0.89847940989999997</v>
      </c>
      <c r="AA53" s="109">
        <v>1571</v>
      </c>
      <c r="AB53" s="109">
        <v>7923</v>
      </c>
      <c r="AC53" s="110">
        <v>180.14421458999999</v>
      </c>
      <c r="AD53" s="100">
        <v>155.68500209999999</v>
      </c>
      <c r="AE53" s="100">
        <v>208.44614197000001</v>
      </c>
      <c r="AF53" s="100">
        <v>5.1768070000000003E-10</v>
      </c>
      <c r="AG53" s="102">
        <v>198.28347848000001</v>
      </c>
      <c r="AH53" s="100">
        <v>188.71698017</v>
      </c>
      <c r="AI53" s="100">
        <v>208.33492462000001</v>
      </c>
      <c r="AJ53" s="100">
        <v>0.62963325670000003</v>
      </c>
      <c r="AK53" s="100">
        <v>0.54414434079999996</v>
      </c>
      <c r="AL53" s="100">
        <v>0.72855308460000001</v>
      </c>
      <c r="AM53" s="100">
        <v>0.21759285810000001</v>
      </c>
      <c r="AN53" s="100">
        <v>0.9054069253</v>
      </c>
      <c r="AO53" s="100">
        <v>0.77310883249999995</v>
      </c>
      <c r="AP53" s="100">
        <v>1.0603445025</v>
      </c>
      <c r="AQ53" s="100">
        <v>2.1266049999999999E-37</v>
      </c>
      <c r="AR53" s="100">
        <v>3.0685592076999999</v>
      </c>
      <c r="AS53" s="100">
        <v>2.5837832786999999</v>
      </c>
      <c r="AT53" s="100">
        <v>3.644290018</v>
      </c>
      <c r="AU53" s="99">
        <v>1</v>
      </c>
      <c r="AV53" s="99">
        <v>2</v>
      </c>
      <c r="AW53" s="99">
        <v>3</v>
      </c>
      <c r="AX53" s="99" t="s">
        <v>227</v>
      </c>
      <c r="AY53" s="99" t="s">
        <v>28</v>
      </c>
      <c r="AZ53" s="99" t="s">
        <v>28</v>
      </c>
      <c r="BA53" s="99" t="s">
        <v>28</v>
      </c>
      <c r="BB53" s="99" t="s">
        <v>28</v>
      </c>
      <c r="BC53" s="111" t="s">
        <v>229</v>
      </c>
      <c r="BD53" s="112">
        <v>551</v>
      </c>
      <c r="BE53" s="112">
        <v>1655</v>
      </c>
      <c r="BF53" s="112">
        <v>1571</v>
      </c>
    </row>
    <row r="54" spans="1:93" x14ac:dyDescent="0.3">
      <c r="A54" s="9"/>
      <c r="B54" t="s">
        <v>81</v>
      </c>
      <c r="C54" s="99">
        <v>383</v>
      </c>
      <c r="D54" s="109">
        <v>4352</v>
      </c>
      <c r="E54" s="110">
        <v>91.211810353999994</v>
      </c>
      <c r="F54" s="100">
        <v>76.850408920999996</v>
      </c>
      <c r="G54" s="100">
        <v>108.25699518</v>
      </c>
      <c r="H54" s="100">
        <v>2.1733882000000002E-6</v>
      </c>
      <c r="I54" s="102">
        <v>88.005514706</v>
      </c>
      <c r="J54" s="100">
        <v>79.618780295999997</v>
      </c>
      <c r="K54" s="100">
        <v>97.275675285000005</v>
      </c>
      <c r="L54" s="100">
        <v>0.66097889040000002</v>
      </c>
      <c r="M54" s="100">
        <v>0.55690702569999995</v>
      </c>
      <c r="N54" s="100">
        <v>0.78449915940000003</v>
      </c>
      <c r="O54" s="109">
        <v>1245</v>
      </c>
      <c r="P54" s="109">
        <v>4815</v>
      </c>
      <c r="Q54" s="110">
        <v>258.05302234999999</v>
      </c>
      <c r="R54" s="100">
        <v>222.47912617</v>
      </c>
      <c r="S54" s="100">
        <v>299.31510201999998</v>
      </c>
      <c r="T54" s="100">
        <v>0.91224056220000005</v>
      </c>
      <c r="U54" s="102">
        <v>258.56697818999999</v>
      </c>
      <c r="V54" s="100">
        <v>244.5958862</v>
      </c>
      <c r="W54" s="100">
        <v>273.33608611</v>
      </c>
      <c r="X54" s="100">
        <v>1.0083758892000001</v>
      </c>
      <c r="Y54" s="100">
        <v>0.86936624360000003</v>
      </c>
      <c r="Z54" s="100">
        <v>1.1696128548</v>
      </c>
      <c r="AA54" s="109">
        <v>1169</v>
      </c>
      <c r="AB54" s="109">
        <v>5719</v>
      </c>
      <c r="AC54" s="110">
        <v>207.53422853999999</v>
      </c>
      <c r="AD54" s="100">
        <v>178.78881652999999</v>
      </c>
      <c r="AE54" s="100">
        <v>240.90128708</v>
      </c>
      <c r="AF54" s="100">
        <v>2.43288E-5</v>
      </c>
      <c r="AG54" s="102">
        <v>204.40636474999999</v>
      </c>
      <c r="AH54" s="100">
        <v>193.01838097999999</v>
      </c>
      <c r="AI54" s="100">
        <v>216.46623362</v>
      </c>
      <c r="AJ54" s="100">
        <v>0.72536579919999999</v>
      </c>
      <c r="AK54" s="100">
        <v>0.62489592059999999</v>
      </c>
      <c r="AL54" s="100">
        <v>0.84198908230000002</v>
      </c>
      <c r="AM54" s="100">
        <v>9.2973489000000003E-3</v>
      </c>
      <c r="AN54" s="100">
        <v>0.80423095469999994</v>
      </c>
      <c r="AO54" s="100">
        <v>0.682462919</v>
      </c>
      <c r="AP54" s="100">
        <v>0.94772537909999999</v>
      </c>
      <c r="AQ54" s="100">
        <v>2.0281410000000002E-28</v>
      </c>
      <c r="AR54" s="100">
        <v>2.8291623788</v>
      </c>
      <c r="AS54" s="100">
        <v>2.3528640822</v>
      </c>
      <c r="AT54" s="100">
        <v>3.4018793632</v>
      </c>
      <c r="AU54" s="99">
        <v>1</v>
      </c>
      <c r="AV54" s="99" t="s">
        <v>28</v>
      </c>
      <c r="AW54" s="99">
        <v>3</v>
      </c>
      <c r="AX54" s="99" t="s">
        <v>227</v>
      </c>
      <c r="AY54" s="99" t="s">
        <v>28</v>
      </c>
      <c r="AZ54" s="99" t="s">
        <v>28</v>
      </c>
      <c r="BA54" s="99" t="s">
        <v>28</v>
      </c>
      <c r="BB54" s="99" t="s">
        <v>28</v>
      </c>
      <c r="BC54" s="111" t="s">
        <v>438</v>
      </c>
      <c r="BD54" s="112">
        <v>383</v>
      </c>
      <c r="BE54" s="112">
        <v>1245</v>
      </c>
      <c r="BF54" s="112">
        <v>1169</v>
      </c>
    </row>
    <row r="55" spans="1:93" x14ac:dyDescent="0.3">
      <c r="A55" s="9"/>
      <c r="B55" t="s">
        <v>86</v>
      </c>
      <c r="C55" s="99">
        <v>401</v>
      </c>
      <c r="D55" s="109">
        <v>5591</v>
      </c>
      <c r="E55" s="110">
        <v>69.599540766000004</v>
      </c>
      <c r="F55" s="100">
        <v>58.757405226000003</v>
      </c>
      <c r="G55" s="100">
        <v>82.442307588999995</v>
      </c>
      <c r="H55" s="100">
        <v>2.3373250000000002E-15</v>
      </c>
      <c r="I55" s="102">
        <v>71.722411018000003</v>
      </c>
      <c r="J55" s="100">
        <v>65.035113684999999</v>
      </c>
      <c r="K55" s="100">
        <v>79.097336049999996</v>
      </c>
      <c r="L55" s="100">
        <v>0.50436261540000005</v>
      </c>
      <c r="M55" s="100">
        <v>0.42579359360000002</v>
      </c>
      <c r="N55" s="100">
        <v>0.59742948620000003</v>
      </c>
      <c r="O55" s="109">
        <v>878</v>
      </c>
      <c r="P55" s="109">
        <v>5908</v>
      </c>
      <c r="Q55" s="110">
        <v>140.28563231000001</v>
      </c>
      <c r="R55" s="100">
        <v>120.57358017</v>
      </c>
      <c r="S55" s="100">
        <v>163.22032243000001</v>
      </c>
      <c r="T55" s="100">
        <v>7.1887449999999992E-15</v>
      </c>
      <c r="U55" s="102">
        <v>148.61205146</v>
      </c>
      <c r="V55" s="100">
        <v>139.10007641999999</v>
      </c>
      <c r="W55" s="100">
        <v>158.77447666</v>
      </c>
      <c r="X55" s="100">
        <v>0.54818443100000003</v>
      </c>
      <c r="Y55" s="100">
        <v>0.47115701269999999</v>
      </c>
      <c r="Z55" s="100">
        <v>0.6378047281</v>
      </c>
      <c r="AA55" s="109">
        <v>1065</v>
      </c>
      <c r="AB55" s="109">
        <v>6376</v>
      </c>
      <c r="AC55" s="110">
        <v>163.28976642999999</v>
      </c>
      <c r="AD55" s="100">
        <v>140.74681138</v>
      </c>
      <c r="AE55" s="100">
        <v>189.44335262000001</v>
      </c>
      <c r="AF55" s="100">
        <v>1.370666E-13</v>
      </c>
      <c r="AG55" s="102">
        <v>167.03262233000001</v>
      </c>
      <c r="AH55" s="100">
        <v>157.29622354</v>
      </c>
      <c r="AI55" s="100">
        <v>177.37168951000001</v>
      </c>
      <c r="AJ55" s="100">
        <v>0.57072422590000005</v>
      </c>
      <c r="AK55" s="100">
        <v>0.49193294059999998</v>
      </c>
      <c r="AL55" s="100">
        <v>0.66213525279999996</v>
      </c>
      <c r="AM55" s="100">
        <v>7.3883952599999997E-2</v>
      </c>
      <c r="AN55" s="100">
        <v>1.1639806853000001</v>
      </c>
      <c r="AO55" s="100">
        <v>0.9854407275</v>
      </c>
      <c r="AP55" s="100">
        <v>1.3748681152</v>
      </c>
      <c r="AQ55" s="100">
        <v>1.133151E-13</v>
      </c>
      <c r="AR55" s="100">
        <v>2.0156114647000001</v>
      </c>
      <c r="AS55" s="100">
        <v>1.6751215014</v>
      </c>
      <c r="AT55" s="100">
        <v>2.4253103869000001</v>
      </c>
      <c r="AU55" s="99">
        <v>1</v>
      </c>
      <c r="AV55" s="99">
        <v>2</v>
      </c>
      <c r="AW55" s="99">
        <v>3</v>
      </c>
      <c r="AX55" s="99" t="s">
        <v>227</v>
      </c>
      <c r="AY55" s="99" t="s">
        <v>28</v>
      </c>
      <c r="AZ55" s="99" t="s">
        <v>28</v>
      </c>
      <c r="BA55" s="99" t="s">
        <v>28</v>
      </c>
      <c r="BB55" s="99" t="s">
        <v>28</v>
      </c>
      <c r="BC55" s="111" t="s">
        <v>229</v>
      </c>
      <c r="BD55" s="112">
        <v>401</v>
      </c>
      <c r="BE55" s="112">
        <v>878</v>
      </c>
      <c r="BF55" s="112">
        <v>1065</v>
      </c>
    </row>
    <row r="56" spans="1:93" x14ac:dyDescent="0.3">
      <c r="A56" s="9"/>
      <c r="B56" t="s">
        <v>83</v>
      </c>
      <c r="C56" s="99">
        <v>615</v>
      </c>
      <c r="D56" s="109">
        <v>5286</v>
      </c>
      <c r="E56" s="110">
        <v>109.11220505</v>
      </c>
      <c r="F56" s="100">
        <v>93.088462840000005</v>
      </c>
      <c r="G56" s="100">
        <v>127.89418718</v>
      </c>
      <c r="H56" s="100">
        <v>3.7554522999999999E-3</v>
      </c>
      <c r="I56" s="102">
        <v>116.34506243</v>
      </c>
      <c r="J56" s="100">
        <v>107.5038946</v>
      </c>
      <c r="K56" s="100">
        <v>125.91333181</v>
      </c>
      <c r="L56" s="100">
        <v>0.79069655500000002</v>
      </c>
      <c r="M56" s="100">
        <v>0.67457831000000001</v>
      </c>
      <c r="N56" s="100">
        <v>0.92680276390000005</v>
      </c>
      <c r="O56" s="109">
        <v>1153</v>
      </c>
      <c r="P56" s="109">
        <v>5269</v>
      </c>
      <c r="Q56" s="110">
        <v>203.07753679999999</v>
      </c>
      <c r="R56" s="100">
        <v>175.02545798</v>
      </c>
      <c r="S56" s="100">
        <v>235.62564227999999</v>
      </c>
      <c r="T56" s="100">
        <v>2.2980399999999999E-3</v>
      </c>
      <c r="U56" s="102">
        <v>218.82710191999999</v>
      </c>
      <c r="V56" s="100">
        <v>206.55381492999999</v>
      </c>
      <c r="W56" s="100">
        <v>231.82965926</v>
      </c>
      <c r="X56" s="100">
        <v>0.79355199909999996</v>
      </c>
      <c r="Y56" s="100">
        <v>0.68393483720000003</v>
      </c>
      <c r="Z56" s="100">
        <v>0.92073797239999999</v>
      </c>
      <c r="AA56" s="109">
        <v>986</v>
      </c>
      <c r="AB56" s="109">
        <v>5372</v>
      </c>
      <c r="AC56" s="110">
        <v>167.23999903999999</v>
      </c>
      <c r="AD56" s="100">
        <v>143.91109904000001</v>
      </c>
      <c r="AE56" s="100">
        <v>194.35066137000001</v>
      </c>
      <c r="AF56" s="100">
        <v>2.4694220000000001E-12</v>
      </c>
      <c r="AG56" s="102">
        <v>183.54430379999999</v>
      </c>
      <c r="AH56" s="100">
        <v>172.43806126999999</v>
      </c>
      <c r="AI56" s="100">
        <v>195.36586765000001</v>
      </c>
      <c r="AJ56" s="100">
        <v>0.58453092979999999</v>
      </c>
      <c r="AK56" s="100">
        <v>0.50299263940000005</v>
      </c>
      <c r="AL56" s="100">
        <v>0.67928709310000002</v>
      </c>
      <c r="AM56" s="100">
        <v>2.1514298000000001E-2</v>
      </c>
      <c r="AN56" s="100">
        <v>0.82352780950000004</v>
      </c>
      <c r="AO56" s="100">
        <v>0.69788907960000002</v>
      </c>
      <c r="AP56" s="100">
        <v>0.9717848764</v>
      </c>
      <c r="AQ56" s="100">
        <v>2.0094920000000001E-12</v>
      </c>
      <c r="AR56" s="100">
        <v>1.8611807606999999</v>
      </c>
      <c r="AS56" s="100">
        <v>1.5653533741000001</v>
      </c>
      <c r="AT56" s="100">
        <v>2.2129149121</v>
      </c>
      <c r="AU56" s="99">
        <v>1</v>
      </c>
      <c r="AV56" s="99">
        <v>2</v>
      </c>
      <c r="AW56" s="99">
        <v>3</v>
      </c>
      <c r="AX56" s="99" t="s">
        <v>227</v>
      </c>
      <c r="AY56" s="99" t="s">
        <v>28</v>
      </c>
      <c r="AZ56" s="99" t="s">
        <v>28</v>
      </c>
      <c r="BA56" s="99" t="s">
        <v>28</v>
      </c>
      <c r="BB56" s="99" t="s">
        <v>28</v>
      </c>
      <c r="BC56" s="111" t="s">
        <v>229</v>
      </c>
      <c r="BD56" s="112">
        <v>615</v>
      </c>
      <c r="BE56" s="112">
        <v>1153</v>
      </c>
      <c r="BF56" s="112">
        <v>986</v>
      </c>
    </row>
    <row r="57" spans="1:93" x14ac:dyDescent="0.3">
      <c r="A57" s="9"/>
      <c r="B57" t="s">
        <v>84</v>
      </c>
      <c r="C57" s="99">
        <v>295</v>
      </c>
      <c r="D57" s="109">
        <v>3419</v>
      </c>
      <c r="E57" s="110">
        <v>85.848386645000005</v>
      </c>
      <c r="F57" s="100">
        <v>71.573237231999997</v>
      </c>
      <c r="G57" s="100">
        <v>102.97068813</v>
      </c>
      <c r="H57" s="100">
        <v>3.1332533000000001E-7</v>
      </c>
      <c r="I57" s="102">
        <v>86.282538754000001</v>
      </c>
      <c r="J57" s="100">
        <v>76.977543054999998</v>
      </c>
      <c r="K57" s="100">
        <v>96.712316325000003</v>
      </c>
      <c r="L57" s="100">
        <v>0.62211210510000003</v>
      </c>
      <c r="M57" s="100">
        <v>0.51866527750000002</v>
      </c>
      <c r="N57" s="100">
        <v>0.74619121060000004</v>
      </c>
      <c r="O57" s="109">
        <v>911</v>
      </c>
      <c r="P57" s="109">
        <v>3771</v>
      </c>
      <c r="Q57" s="110">
        <v>231.27082623999999</v>
      </c>
      <c r="R57" s="100">
        <v>198.26918827</v>
      </c>
      <c r="S57" s="100">
        <v>269.76554217</v>
      </c>
      <c r="T57" s="100">
        <v>0.19749537040000001</v>
      </c>
      <c r="U57" s="102">
        <v>241.58048263000001</v>
      </c>
      <c r="V57" s="100">
        <v>226.39158459999999</v>
      </c>
      <c r="W57" s="100">
        <v>257.78842306000001</v>
      </c>
      <c r="X57" s="100">
        <v>0.90372095990000001</v>
      </c>
      <c r="Y57" s="100">
        <v>0.77476274919999999</v>
      </c>
      <c r="Z57" s="100">
        <v>1.0541440902000001</v>
      </c>
      <c r="AA57" s="109">
        <v>859</v>
      </c>
      <c r="AB57" s="109">
        <v>4178</v>
      </c>
      <c r="AC57" s="110">
        <v>202.42702532999999</v>
      </c>
      <c r="AD57" s="100">
        <v>173.39025444000001</v>
      </c>
      <c r="AE57" s="100">
        <v>236.32643436000001</v>
      </c>
      <c r="AF57" s="100">
        <v>1.1880499999999999E-5</v>
      </c>
      <c r="AG57" s="102">
        <v>205.60076591999999</v>
      </c>
      <c r="AH57" s="100">
        <v>192.30124959</v>
      </c>
      <c r="AI57" s="100">
        <v>219.82007415999999</v>
      </c>
      <c r="AJ57" s="100">
        <v>0.70751529540000002</v>
      </c>
      <c r="AK57" s="100">
        <v>0.60602707020000002</v>
      </c>
      <c r="AL57" s="100">
        <v>0.82599922979999996</v>
      </c>
      <c r="AM57" s="100">
        <v>0.13425045220000001</v>
      </c>
      <c r="AN57" s="100">
        <v>0.87528128220000001</v>
      </c>
      <c r="AO57" s="100">
        <v>0.73524412679999995</v>
      </c>
      <c r="AP57" s="100">
        <v>1.0419904015999999</v>
      </c>
      <c r="AQ57" s="100">
        <v>1.2976889999999999E-22</v>
      </c>
      <c r="AR57" s="100">
        <v>2.6939449334000001</v>
      </c>
      <c r="AS57" s="100">
        <v>2.2089518972</v>
      </c>
      <c r="AT57" s="100">
        <v>3.2854220652000001</v>
      </c>
      <c r="AU57" s="99">
        <v>1</v>
      </c>
      <c r="AV57" s="99" t="s">
        <v>28</v>
      </c>
      <c r="AW57" s="99">
        <v>3</v>
      </c>
      <c r="AX57" s="99" t="s">
        <v>227</v>
      </c>
      <c r="AY57" s="99" t="s">
        <v>28</v>
      </c>
      <c r="AZ57" s="99" t="s">
        <v>28</v>
      </c>
      <c r="BA57" s="99" t="s">
        <v>28</v>
      </c>
      <c r="BB57" s="99" t="s">
        <v>28</v>
      </c>
      <c r="BC57" s="111" t="s">
        <v>438</v>
      </c>
      <c r="BD57" s="112">
        <v>295</v>
      </c>
      <c r="BE57" s="112">
        <v>911</v>
      </c>
      <c r="BF57" s="112">
        <v>859</v>
      </c>
    </row>
    <row r="58" spans="1:93" x14ac:dyDescent="0.3">
      <c r="A58" s="9"/>
      <c r="B58" t="s">
        <v>88</v>
      </c>
      <c r="C58" s="99">
        <v>289</v>
      </c>
      <c r="D58" s="109">
        <v>3075</v>
      </c>
      <c r="E58" s="110">
        <v>90.815276171999997</v>
      </c>
      <c r="F58" s="100">
        <v>75.704832855999996</v>
      </c>
      <c r="G58" s="100">
        <v>108.94171581000001</v>
      </c>
      <c r="H58" s="100">
        <v>6.6055761E-6</v>
      </c>
      <c r="I58" s="102">
        <v>93.983739837000002</v>
      </c>
      <c r="J58" s="100">
        <v>83.749465430000001</v>
      </c>
      <c r="K58" s="100">
        <v>105.46865354000001</v>
      </c>
      <c r="L58" s="100">
        <v>0.65810535110000001</v>
      </c>
      <c r="M58" s="100">
        <v>0.54860545169999997</v>
      </c>
      <c r="N58" s="100">
        <v>0.78946108140000004</v>
      </c>
      <c r="O58" s="109">
        <v>499</v>
      </c>
      <c r="P58" s="109">
        <v>2973</v>
      </c>
      <c r="Q58" s="110">
        <v>148.47363616999999</v>
      </c>
      <c r="R58" s="100">
        <v>125.84073191</v>
      </c>
      <c r="S58" s="100">
        <v>175.17714895</v>
      </c>
      <c r="T58" s="100">
        <v>1.106543E-10</v>
      </c>
      <c r="U58" s="102">
        <v>167.84392869000001</v>
      </c>
      <c r="V58" s="100">
        <v>153.74486592</v>
      </c>
      <c r="W58" s="100">
        <v>183.23593592</v>
      </c>
      <c r="X58" s="100">
        <v>0.58018012549999998</v>
      </c>
      <c r="Y58" s="100">
        <v>0.49173909599999999</v>
      </c>
      <c r="Z58" s="100">
        <v>0.68452758950000003</v>
      </c>
      <c r="AA58" s="109">
        <v>537</v>
      </c>
      <c r="AB58" s="109">
        <v>2929</v>
      </c>
      <c r="AC58" s="110">
        <v>160.22313579999999</v>
      </c>
      <c r="AD58" s="100">
        <v>136.00741357000001</v>
      </c>
      <c r="AE58" s="100">
        <v>188.75039654</v>
      </c>
      <c r="AF58" s="100">
        <v>4.0539209999999999E-12</v>
      </c>
      <c r="AG58" s="102">
        <v>183.33902355999999</v>
      </c>
      <c r="AH58" s="100">
        <v>168.47010874</v>
      </c>
      <c r="AI58" s="100">
        <v>199.52024612</v>
      </c>
      <c r="AJ58" s="100">
        <v>0.56000585430000005</v>
      </c>
      <c r="AK58" s="100">
        <v>0.4753679764</v>
      </c>
      <c r="AL58" s="100">
        <v>0.65971325889999999</v>
      </c>
      <c r="AM58" s="100">
        <v>0.43715405639999999</v>
      </c>
      <c r="AN58" s="100">
        <v>1.0791352588000001</v>
      </c>
      <c r="AO58" s="100">
        <v>0.8905198714</v>
      </c>
      <c r="AP58" s="100">
        <v>1.3077000796</v>
      </c>
      <c r="AQ58" s="100">
        <v>3.4645098999999999E-6</v>
      </c>
      <c r="AR58" s="100">
        <v>1.6348971498</v>
      </c>
      <c r="AS58" s="100">
        <v>1.3284139193</v>
      </c>
      <c r="AT58" s="100">
        <v>2.0120902467000001</v>
      </c>
      <c r="AU58" s="99">
        <v>1</v>
      </c>
      <c r="AV58" s="99">
        <v>2</v>
      </c>
      <c r="AW58" s="99">
        <v>3</v>
      </c>
      <c r="AX58" s="99" t="s">
        <v>227</v>
      </c>
      <c r="AY58" s="99" t="s">
        <v>28</v>
      </c>
      <c r="AZ58" s="99" t="s">
        <v>28</v>
      </c>
      <c r="BA58" s="99" t="s">
        <v>28</v>
      </c>
      <c r="BB58" s="99" t="s">
        <v>28</v>
      </c>
      <c r="BC58" s="111" t="s">
        <v>229</v>
      </c>
      <c r="BD58" s="112">
        <v>289</v>
      </c>
      <c r="BE58" s="112">
        <v>499</v>
      </c>
      <c r="BF58" s="112">
        <v>537</v>
      </c>
    </row>
    <row r="59" spans="1:93" x14ac:dyDescent="0.3">
      <c r="A59" s="9"/>
      <c r="B59" t="s">
        <v>91</v>
      </c>
      <c r="C59" s="99">
        <v>351</v>
      </c>
      <c r="D59" s="109">
        <v>3156</v>
      </c>
      <c r="E59" s="110">
        <v>103.22562601</v>
      </c>
      <c r="F59" s="100">
        <v>86.785902479000001</v>
      </c>
      <c r="G59" s="100">
        <v>122.77950174999999</v>
      </c>
      <c r="H59" s="100">
        <v>1.0383355E-3</v>
      </c>
      <c r="I59" s="102">
        <v>111.21673004</v>
      </c>
      <c r="J59" s="100">
        <v>100.16969345</v>
      </c>
      <c r="K59" s="100">
        <v>123.48206942</v>
      </c>
      <c r="L59" s="100">
        <v>0.74803865290000005</v>
      </c>
      <c r="M59" s="100">
        <v>0.62890594209999995</v>
      </c>
      <c r="N59" s="100">
        <v>0.88973849459999999</v>
      </c>
      <c r="O59" s="109">
        <v>1099</v>
      </c>
      <c r="P59" s="109">
        <v>3092</v>
      </c>
      <c r="Q59" s="110">
        <v>320.39245880999999</v>
      </c>
      <c r="R59" s="100">
        <v>276.10935319999999</v>
      </c>
      <c r="S59" s="100">
        <v>371.77779915999997</v>
      </c>
      <c r="T59" s="100">
        <v>3.0663924E-3</v>
      </c>
      <c r="U59" s="102">
        <v>355.43337645999998</v>
      </c>
      <c r="V59" s="100">
        <v>335.02856816000002</v>
      </c>
      <c r="W59" s="100">
        <v>377.08093309999998</v>
      </c>
      <c r="X59" s="100">
        <v>1.2519753792999999</v>
      </c>
      <c r="Y59" s="100">
        <v>1.0789333603</v>
      </c>
      <c r="Z59" s="100">
        <v>1.4527703082000001</v>
      </c>
      <c r="AA59" s="109">
        <v>571</v>
      </c>
      <c r="AB59" s="109">
        <v>3039</v>
      </c>
      <c r="AC59" s="110">
        <v>169.64959428</v>
      </c>
      <c r="AD59" s="100">
        <v>144.41744975</v>
      </c>
      <c r="AE59" s="100">
        <v>199.29021660000001</v>
      </c>
      <c r="AF59" s="100">
        <v>1.999317E-10</v>
      </c>
      <c r="AG59" s="102">
        <v>187.89075353999999</v>
      </c>
      <c r="AH59" s="100">
        <v>173.09468480000001</v>
      </c>
      <c r="AI59" s="100">
        <v>203.95158468</v>
      </c>
      <c r="AJ59" s="100">
        <v>0.59295285610000004</v>
      </c>
      <c r="AK59" s="100">
        <v>0.50476241730000004</v>
      </c>
      <c r="AL59" s="100">
        <v>0.69655164000000003</v>
      </c>
      <c r="AM59" s="100">
        <v>1.236169E-12</v>
      </c>
      <c r="AN59" s="100">
        <v>0.52950557860000003</v>
      </c>
      <c r="AO59" s="100">
        <v>0.44428154149999999</v>
      </c>
      <c r="AP59" s="100">
        <v>0.63107766489999995</v>
      </c>
      <c r="AQ59" s="100">
        <v>1.3453750000000001E-32</v>
      </c>
      <c r="AR59" s="100">
        <v>3.1038073702000002</v>
      </c>
      <c r="AS59" s="100">
        <v>2.5751666627000001</v>
      </c>
      <c r="AT59" s="100">
        <v>3.7409695964999998</v>
      </c>
      <c r="AU59" s="99">
        <v>1</v>
      </c>
      <c r="AV59" s="99">
        <v>2</v>
      </c>
      <c r="AW59" s="99">
        <v>3</v>
      </c>
      <c r="AX59" s="99" t="s">
        <v>227</v>
      </c>
      <c r="AY59" s="99" t="s">
        <v>228</v>
      </c>
      <c r="AZ59" s="99" t="s">
        <v>28</v>
      </c>
      <c r="BA59" s="99" t="s">
        <v>28</v>
      </c>
      <c r="BB59" s="99" t="s">
        <v>28</v>
      </c>
      <c r="BC59" s="111" t="s">
        <v>426</v>
      </c>
      <c r="BD59" s="112">
        <v>351</v>
      </c>
      <c r="BE59" s="112">
        <v>1099</v>
      </c>
      <c r="BF59" s="112">
        <v>571</v>
      </c>
    </row>
    <row r="60" spans="1:93" x14ac:dyDescent="0.3">
      <c r="A60" s="9"/>
      <c r="B60" t="s">
        <v>89</v>
      </c>
      <c r="C60" s="99">
        <v>352</v>
      </c>
      <c r="D60" s="109">
        <v>6599</v>
      </c>
      <c r="E60" s="110">
        <v>50.882959808000003</v>
      </c>
      <c r="F60" s="100">
        <v>42.740722075999997</v>
      </c>
      <c r="G60" s="100">
        <v>60.576318626000003</v>
      </c>
      <c r="H60" s="100">
        <v>3.4846020000000003E-29</v>
      </c>
      <c r="I60" s="102">
        <v>53.341415366</v>
      </c>
      <c r="J60" s="100">
        <v>48.050215571999999</v>
      </c>
      <c r="K60" s="100">
        <v>59.215272177000003</v>
      </c>
      <c r="L60" s="100">
        <v>0.36873034519999998</v>
      </c>
      <c r="M60" s="100">
        <v>0.30972650299999999</v>
      </c>
      <c r="N60" s="100">
        <v>0.43897459900000002</v>
      </c>
      <c r="O60" s="109">
        <v>1612</v>
      </c>
      <c r="P60" s="109">
        <v>6787</v>
      </c>
      <c r="Q60" s="110">
        <v>218.25619001999999</v>
      </c>
      <c r="R60" s="100">
        <v>188.80204850000001</v>
      </c>
      <c r="S60" s="100">
        <v>252.30533704999999</v>
      </c>
      <c r="T60" s="100">
        <v>3.1418710699999998E-2</v>
      </c>
      <c r="U60" s="102">
        <v>237.51289229</v>
      </c>
      <c r="V60" s="100">
        <v>226.19682452000001</v>
      </c>
      <c r="W60" s="100">
        <v>249.39507495999999</v>
      </c>
      <c r="X60" s="100">
        <v>0.85286456899999996</v>
      </c>
      <c r="Y60" s="100">
        <v>0.73776866399999996</v>
      </c>
      <c r="Z60" s="100">
        <v>0.98591605819999995</v>
      </c>
      <c r="AA60" s="109">
        <v>1472</v>
      </c>
      <c r="AB60" s="109">
        <v>7114</v>
      </c>
      <c r="AC60" s="110">
        <v>193.68852885999999</v>
      </c>
      <c r="AD60" s="100">
        <v>167.27491380000001</v>
      </c>
      <c r="AE60" s="100">
        <v>224.27299682</v>
      </c>
      <c r="AF60" s="100">
        <v>1.8351963E-7</v>
      </c>
      <c r="AG60" s="102">
        <v>206.91594040000001</v>
      </c>
      <c r="AH60" s="100">
        <v>196.61107387000001</v>
      </c>
      <c r="AI60" s="100">
        <v>217.76091015</v>
      </c>
      <c r="AJ60" s="100">
        <v>0.67697283249999995</v>
      </c>
      <c r="AK60" s="100">
        <v>0.58465296249999998</v>
      </c>
      <c r="AL60" s="100">
        <v>0.78387051009999997</v>
      </c>
      <c r="AM60" s="100">
        <v>0.1407127735</v>
      </c>
      <c r="AN60" s="100">
        <v>0.88743658930000002</v>
      </c>
      <c r="AO60" s="100">
        <v>0.7570696858</v>
      </c>
      <c r="AP60" s="100">
        <v>1.0402525881</v>
      </c>
      <c r="AQ60" s="100">
        <v>5.9101839999999998E-54</v>
      </c>
      <c r="AR60" s="100">
        <v>4.2893768531000003</v>
      </c>
      <c r="AS60" s="100">
        <v>3.5665736715</v>
      </c>
      <c r="AT60" s="100">
        <v>5.1586636035</v>
      </c>
      <c r="AU60" s="99">
        <v>1</v>
      </c>
      <c r="AV60" s="99" t="s">
        <v>28</v>
      </c>
      <c r="AW60" s="99">
        <v>3</v>
      </c>
      <c r="AX60" s="99" t="s">
        <v>227</v>
      </c>
      <c r="AY60" s="99" t="s">
        <v>28</v>
      </c>
      <c r="AZ60" s="99" t="s">
        <v>28</v>
      </c>
      <c r="BA60" s="99" t="s">
        <v>28</v>
      </c>
      <c r="BB60" s="99" t="s">
        <v>28</v>
      </c>
      <c r="BC60" s="111" t="s">
        <v>438</v>
      </c>
      <c r="BD60" s="112">
        <v>352</v>
      </c>
      <c r="BE60" s="112">
        <v>1612</v>
      </c>
      <c r="BF60" s="112">
        <v>1472</v>
      </c>
    </row>
    <row r="61" spans="1:93" x14ac:dyDescent="0.3">
      <c r="A61" s="9"/>
      <c r="B61" t="s">
        <v>87</v>
      </c>
      <c r="C61" s="99">
        <v>440</v>
      </c>
      <c r="D61" s="109">
        <v>7236</v>
      </c>
      <c r="E61" s="110">
        <v>59.038339348999997</v>
      </c>
      <c r="F61" s="100">
        <v>49.980385896999998</v>
      </c>
      <c r="G61" s="100">
        <v>69.737867178000002</v>
      </c>
      <c r="H61" s="100">
        <v>1.6684339999999999E-23</v>
      </c>
      <c r="I61" s="102">
        <v>60.807075732000001</v>
      </c>
      <c r="J61" s="100">
        <v>55.382770446000002</v>
      </c>
      <c r="K61" s="100">
        <v>66.762648913000007</v>
      </c>
      <c r="L61" s="100">
        <v>0.42782942130000001</v>
      </c>
      <c r="M61" s="100">
        <v>0.36218971960000002</v>
      </c>
      <c r="N61" s="100">
        <v>0.5053650167</v>
      </c>
      <c r="O61" s="109">
        <v>1224</v>
      </c>
      <c r="P61" s="109">
        <v>7135</v>
      </c>
      <c r="Q61" s="110">
        <v>165.02039628</v>
      </c>
      <c r="R61" s="100">
        <v>142.35759687999999</v>
      </c>
      <c r="S61" s="100">
        <v>191.29102897999999</v>
      </c>
      <c r="T61" s="100">
        <v>5.8435720000000001E-9</v>
      </c>
      <c r="U61" s="102">
        <v>171.54870356999999</v>
      </c>
      <c r="V61" s="100">
        <v>162.20247011999999</v>
      </c>
      <c r="W61" s="100">
        <v>181.43347431999999</v>
      </c>
      <c r="X61" s="100">
        <v>0.64483875180000005</v>
      </c>
      <c r="Y61" s="100">
        <v>0.55628090320000001</v>
      </c>
      <c r="Z61" s="100">
        <v>0.74749468029999999</v>
      </c>
      <c r="AA61" s="109">
        <v>961</v>
      </c>
      <c r="AB61" s="109">
        <v>7165</v>
      </c>
      <c r="AC61" s="110">
        <v>124.12621264000001</v>
      </c>
      <c r="AD61" s="100">
        <v>106.671739</v>
      </c>
      <c r="AE61" s="100">
        <v>144.43672531999999</v>
      </c>
      <c r="AF61" s="100">
        <v>3.4273209999999997E-27</v>
      </c>
      <c r="AG61" s="102">
        <v>134.12421492999999</v>
      </c>
      <c r="AH61" s="100">
        <v>125.90676881</v>
      </c>
      <c r="AI61" s="100">
        <v>142.87798187000001</v>
      </c>
      <c r="AJ61" s="100">
        <v>0.43384125150000002</v>
      </c>
      <c r="AK61" s="100">
        <v>0.37283503429999998</v>
      </c>
      <c r="AL61" s="100">
        <v>0.50482978850000004</v>
      </c>
      <c r="AM61" s="100">
        <v>7.6759620000000001E-4</v>
      </c>
      <c r="AN61" s="100">
        <v>0.75218709589999999</v>
      </c>
      <c r="AO61" s="100">
        <v>0.63719816269999996</v>
      </c>
      <c r="AP61" s="100">
        <v>0.88792695960000001</v>
      </c>
      <c r="AQ61" s="100">
        <v>3.046631E-29</v>
      </c>
      <c r="AR61" s="100">
        <v>2.7951395331</v>
      </c>
      <c r="AS61" s="100">
        <v>2.3359511880000001</v>
      </c>
      <c r="AT61" s="100">
        <v>3.3445925795</v>
      </c>
      <c r="AU61" s="99">
        <v>1</v>
      </c>
      <c r="AV61" s="99">
        <v>2</v>
      </c>
      <c r="AW61" s="99">
        <v>3</v>
      </c>
      <c r="AX61" s="99" t="s">
        <v>227</v>
      </c>
      <c r="AY61" s="99" t="s">
        <v>228</v>
      </c>
      <c r="AZ61" s="99" t="s">
        <v>28</v>
      </c>
      <c r="BA61" s="99" t="s">
        <v>28</v>
      </c>
      <c r="BB61" s="99" t="s">
        <v>28</v>
      </c>
      <c r="BC61" s="111" t="s">
        <v>426</v>
      </c>
      <c r="BD61" s="112">
        <v>440</v>
      </c>
      <c r="BE61" s="112">
        <v>1224</v>
      </c>
      <c r="BF61" s="112">
        <v>961</v>
      </c>
    </row>
    <row r="62" spans="1:93" x14ac:dyDescent="0.3">
      <c r="A62" s="9"/>
      <c r="B62" t="s">
        <v>90</v>
      </c>
      <c r="C62" s="99">
        <v>367</v>
      </c>
      <c r="D62" s="109">
        <v>6279</v>
      </c>
      <c r="E62" s="110">
        <v>56.603254581999998</v>
      </c>
      <c r="F62" s="100">
        <v>47.685150591999999</v>
      </c>
      <c r="G62" s="100">
        <v>67.189227453000001</v>
      </c>
      <c r="H62" s="100">
        <v>2.2530210000000002E-24</v>
      </c>
      <c r="I62" s="102">
        <v>58.448797579000001</v>
      </c>
      <c r="J62" s="100">
        <v>52.764669513000001</v>
      </c>
      <c r="K62" s="100">
        <v>64.745254164000002</v>
      </c>
      <c r="L62" s="100">
        <v>0.41018324560000002</v>
      </c>
      <c r="M62" s="100">
        <v>0.34555698219999997</v>
      </c>
      <c r="N62" s="100">
        <v>0.48689594949999998</v>
      </c>
      <c r="O62" s="109">
        <v>1146</v>
      </c>
      <c r="P62" s="109">
        <v>6085</v>
      </c>
      <c r="Q62" s="110">
        <v>176.82652035999999</v>
      </c>
      <c r="R62" s="100">
        <v>152.54406750999999</v>
      </c>
      <c r="S62" s="100">
        <v>204.97433178</v>
      </c>
      <c r="T62" s="100">
        <v>9.3539424999999997E-7</v>
      </c>
      <c r="U62" s="102">
        <v>188.33196384999999</v>
      </c>
      <c r="V62" s="100">
        <v>177.73776043000001</v>
      </c>
      <c r="W62" s="100">
        <v>199.55764335000001</v>
      </c>
      <c r="X62" s="100">
        <v>0.69097272369999996</v>
      </c>
      <c r="Y62" s="100">
        <v>0.59608586760000004</v>
      </c>
      <c r="Z62" s="100">
        <v>0.80096397320000001</v>
      </c>
      <c r="AA62" s="109">
        <v>887</v>
      </c>
      <c r="AB62" s="109">
        <v>6032</v>
      </c>
      <c r="AC62" s="110">
        <v>139.39969977999999</v>
      </c>
      <c r="AD62" s="100">
        <v>119.71052304</v>
      </c>
      <c r="AE62" s="100">
        <v>162.32721906</v>
      </c>
      <c r="AF62" s="100">
        <v>2.1389870000000001E-20</v>
      </c>
      <c r="AG62" s="102">
        <v>147.04907162000001</v>
      </c>
      <c r="AH62" s="100">
        <v>137.68344888999999</v>
      </c>
      <c r="AI62" s="100">
        <v>157.05177083999999</v>
      </c>
      <c r="AJ62" s="100">
        <v>0.487224567</v>
      </c>
      <c r="AK62" s="100">
        <v>0.41840769999999999</v>
      </c>
      <c r="AL62" s="100">
        <v>0.5673599667</v>
      </c>
      <c r="AM62" s="100">
        <v>5.1318581E-3</v>
      </c>
      <c r="AN62" s="100">
        <v>0.78834158750000005</v>
      </c>
      <c r="AO62" s="100">
        <v>0.66739153829999998</v>
      </c>
      <c r="AP62" s="100">
        <v>0.93121117499999995</v>
      </c>
      <c r="AQ62" s="100">
        <v>6.951791E-34</v>
      </c>
      <c r="AR62" s="100">
        <v>3.1239638368999998</v>
      </c>
      <c r="AS62" s="100">
        <v>2.5989603960999998</v>
      </c>
      <c r="AT62" s="100">
        <v>3.7550206877000001</v>
      </c>
      <c r="AU62" s="99">
        <v>1</v>
      </c>
      <c r="AV62" s="99">
        <v>2</v>
      </c>
      <c r="AW62" s="99">
        <v>3</v>
      </c>
      <c r="AX62" s="99" t="s">
        <v>227</v>
      </c>
      <c r="AY62" s="99" t="s">
        <v>28</v>
      </c>
      <c r="AZ62" s="99" t="s">
        <v>28</v>
      </c>
      <c r="BA62" s="99" t="s">
        <v>28</v>
      </c>
      <c r="BB62" s="99" t="s">
        <v>28</v>
      </c>
      <c r="BC62" s="111" t="s">
        <v>229</v>
      </c>
      <c r="BD62" s="112">
        <v>367</v>
      </c>
      <c r="BE62" s="112">
        <v>1146</v>
      </c>
      <c r="BF62" s="112">
        <v>887</v>
      </c>
    </row>
    <row r="63" spans="1:93" x14ac:dyDescent="0.3">
      <c r="A63" s="9"/>
      <c r="B63" t="s">
        <v>92</v>
      </c>
      <c r="C63" s="99">
        <v>444</v>
      </c>
      <c r="D63" s="109">
        <v>4720</v>
      </c>
      <c r="E63" s="110">
        <v>89.836875249000002</v>
      </c>
      <c r="F63" s="100">
        <v>76.140328664999998</v>
      </c>
      <c r="G63" s="100">
        <v>105.99723295</v>
      </c>
      <c r="H63" s="100">
        <v>3.6631299E-7</v>
      </c>
      <c r="I63" s="102">
        <v>94.067796610000002</v>
      </c>
      <c r="J63" s="100">
        <v>85.712612785999994</v>
      </c>
      <c r="K63" s="100">
        <v>103.23743579000001</v>
      </c>
      <c r="L63" s="100">
        <v>0.6510152347</v>
      </c>
      <c r="M63" s="100">
        <v>0.55176133179999998</v>
      </c>
      <c r="N63" s="100">
        <v>0.76812348259999996</v>
      </c>
      <c r="O63" s="109">
        <v>885</v>
      </c>
      <c r="P63" s="109">
        <v>4759</v>
      </c>
      <c r="Q63" s="110">
        <v>171.8176555</v>
      </c>
      <c r="R63" s="100">
        <v>147.69879516</v>
      </c>
      <c r="S63" s="100">
        <v>199.87506811</v>
      </c>
      <c r="T63" s="100">
        <v>2.4404044000000001E-7</v>
      </c>
      <c r="U63" s="102">
        <v>185.96343769999999</v>
      </c>
      <c r="V63" s="100">
        <v>174.10640133999999</v>
      </c>
      <c r="W63" s="100">
        <v>198.62796481999999</v>
      </c>
      <c r="X63" s="100">
        <v>0.67139992999999998</v>
      </c>
      <c r="Y63" s="100">
        <v>0.57715233310000003</v>
      </c>
      <c r="Z63" s="100">
        <v>0.78103793440000002</v>
      </c>
      <c r="AA63" s="109">
        <v>1014</v>
      </c>
      <c r="AB63" s="109">
        <v>4876</v>
      </c>
      <c r="AC63" s="110">
        <v>187.93165085999999</v>
      </c>
      <c r="AD63" s="100">
        <v>161.85949844999999</v>
      </c>
      <c r="AE63" s="100">
        <v>218.2034773</v>
      </c>
      <c r="AF63" s="100">
        <v>3.4740391000000001E-8</v>
      </c>
      <c r="AG63" s="102">
        <v>207.95734207999999</v>
      </c>
      <c r="AH63" s="100">
        <v>195.54349252</v>
      </c>
      <c r="AI63" s="100">
        <v>221.15927034000001</v>
      </c>
      <c r="AJ63" s="100">
        <v>0.65685160990000002</v>
      </c>
      <c r="AK63" s="100">
        <v>0.56572520729999998</v>
      </c>
      <c r="AL63" s="100">
        <v>0.76265655460000004</v>
      </c>
      <c r="AM63" s="100">
        <v>0.2930115458</v>
      </c>
      <c r="AN63" s="100">
        <v>1.0937854455</v>
      </c>
      <c r="AO63" s="100">
        <v>0.92547872980000001</v>
      </c>
      <c r="AP63" s="100">
        <v>1.2927002667</v>
      </c>
      <c r="AQ63" s="100">
        <v>2.4044889999999998E-12</v>
      </c>
      <c r="AR63" s="100">
        <v>1.9125515554999999</v>
      </c>
      <c r="AS63" s="100">
        <v>1.5953699525</v>
      </c>
      <c r="AT63" s="100">
        <v>2.2927932463</v>
      </c>
      <c r="AU63" s="99">
        <v>1</v>
      </c>
      <c r="AV63" s="99">
        <v>2</v>
      </c>
      <c r="AW63" s="99">
        <v>3</v>
      </c>
      <c r="AX63" s="99" t="s">
        <v>227</v>
      </c>
      <c r="AY63" s="99" t="s">
        <v>28</v>
      </c>
      <c r="AZ63" s="99" t="s">
        <v>28</v>
      </c>
      <c r="BA63" s="99" t="s">
        <v>28</v>
      </c>
      <c r="BB63" s="99" t="s">
        <v>28</v>
      </c>
      <c r="BC63" s="111" t="s">
        <v>229</v>
      </c>
      <c r="BD63" s="112">
        <v>444</v>
      </c>
      <c r="BE63" s="112">
        <v>885</v>
      </c>
      <c r="BF63" s="112">
        <v>1014</v>
      </c>
    </row>
    <row r="64" spans="1:93" x14ac:dyDescent="0.3">
      <c r="A64" s="9"/>
      <c r="B64" t="s">
        <v>95</v>
      </c>
      <c r="C64" s="99">
        <v>283</v>
      </c>
      <c r="D64" s="109">
        <v>2775</v>
      </c>
      <c r="E64" s="110">
        <v>98.557709662999997</v>
      </c>
      <c r="F64" s="100">
        <v>82.334099808999994</v>
      </c>
      <c r="G64" s="100">
        <v>117.97811788999999</v>
      </c>
      <c r="H64" s="100">
        <v>2.4466389999999998E-4</v>
      </c>
      <c r="I64" s="102">
        <v>101.98198198</v>
      </c>
      <c r="J64" s="100">
        <v>90.766328458999993</v>
      </c>
      <c r="K64" s="100">
        <v>114.58351159</v>
      </c>
      <c r="L64" s="100">
        <v>0.71421195699999995</v>
      </c>
      <c r="M64" s="100">
        <v>0.5966453437</v>
      </c>
      <c r="N64" s="100">
        <v>0.85494460809999995</v>
      </c>
      <c r="O64" s="109">
        <v>493</v>
      </c>
      <c r="P64" s="109">
        <v>2805</v>
      </c>
      <c r="Q64" s="110">
        <v>167.21569829000001</v>
      </c>
      <c r="R64" s="100">
        <v>142.05519702000001</v>
      </c>
      <c r="S64" s="100">
        <v>196.83257173000001</v>
      </c>
      <c r="T64" s="100">
        <v>3.1430530000000001E-7</v>
      </c>
      <c r="U64" s="102">
        <v>175.75757576000001</v>
      </c>
      <c r="V64" s="100">
        <v>160.90808425</v>
      </c>
      <c r="W64" s="100">
        <v>191.97746079000001</v>
      </c>
      <c r="X64" s="100">
        <v>0.65341718120000003</v>
      </c>
      <c r="Y64" s="100">
        <v>0.55509923620000001</v>
      </c>
      <c r="Z64" s="100">
        <v>0.76914898239999996</v>
      </c>
      <c r="AA64" s="109">
        <v>420</v>
      </c>
      <c r="AB64" s="109">
        <v>2760</v>
      </c>
      <c r="AC64" s="110">
        <v>145.72681714999999</v>
      </c>
      <c r="AD64" s="100">
        <v>123.23180670000001</v>
      </c>
      <c r="AE64" s="100">
        <v>172.32811727000001</v>
      </c>
      <c r="AF64" s="100">
        <v>3.1120839999999999E-15</v>
      </c>
      <c r="AG64" s="102">
        <v>152.17391304</v>
      </c>
      <c r="AH64" s="100">
        <v>138.29479215000001</v>
      </c>
      <c r="AI64" s="100">
        <v>167.44592800999999</v>
      </c>
      <c r="AJ64" s="100">
        <v>0.50933886880000001</v>
      </c>
      <c r="AK64" s="100">
        <v>0.43071515760000001</v>
      </c>
      <c r="AL64" s="100">
        <v>0.60231472850000001</v>
      </c>
      <c r="AM64" s="100">
        <v>0.1635103242</v>
      </c>
      <c r="AN64" s="100">
        <v>0.87149004929999996</v>
      </c>
      <c r="AO64" s="100">
        <v>0.71817942800000001</v>
      </c>
      <c r="AP64" s="100">
        <v>1.0575280723</v>
      </c>
      <c r="AQ64" s="100">
        <v>3.7485098999999999E-7</v>
      </c>
      <c r="AR64" s="100">
        <v>1.6966272741999999</v>
      </c>
      <c r="AS64" s="100">
        <v>1.3836626624999999</v>
      </c>
      <c r="AT64" s="100">
        <v>2.0803799837999999</v>
      </c>
      <c r="AU64" s="99">
        <v>1</v>
      </c>
      <c r="AV64" s="99">
        <v>2</v>
      </c>
      <c r="AW64" s="99">
        <v>3</v>
      </c>
      <c r="AX64" s="99" t="s">
        <v>227</v>
      </c>
      <c r="AY64" s="99" t="s">
        <v>28</v>
      </c>
      <c r="AZ64" s="99" t="s">
        <v>28</v>
      </c>
      <c r="BA64" s="99" t="s">
        <v>28</v>
      </c>
      <c r="BB64" s="99" t="s">
        <v>28</v>
      </c>
      <c r="BC64" s="111" t="s">
        <v>229</v>
      </c>
      <c r="BD64" s="112">
        <v>283</v>
      </c>
      <c r="BE64" s="112">
        <v>493</v>
      </c>
      <c r="BF64" s="112">
        <v>420</v>
      </c>
    </row>
    <row r="65" spans="1:93" x14ac:dyDescent="0.3">
      <c r="A65" s="9"/>
      <c r="B65" t="s">
        <v>94</v>
      </c>
      <c r="C65" s="99">
        <v>283</v>
      </c>
      <c r="D65" s="109">
        <v>2869</v>
      </c>
      <c r="E65" s="110">
        <v>99.916449029000006</v>
      </c>
      <c r="F65" s="100">
        <v>83.506383489000001</v>
      </c>
      <c r="G65" s="100">
        <v>119.55130097999999</v>
      </c>
      <c r="H65" s="100">
        <v>4.1979769999999999E-4</v>
      </c>
      <c r="I65" s="102">
        <v>98.640641337999995</v>
      </c>
      <c r="J65" s="100">
        <v>87.792457815999995</v>
      </c>
      <c r="K65" s="100">
        <v>110.82929406</v>
      </c>
      <c r="L65" s="100">
        <v>0.72405824809999997</v>
      </c>
      <c r="M65" s="100">
        <v>0.60514045809999994</v>
      </c>
      <c r="N65" s="100">
        <v>0.86634489510000001</v>
      </c>
      <c r="O65" s="109">
        <v>770</v>
      </c>
      <c r="P65" s="109">
        <v>3007</v>
      </c>
      <c r="Q65" s="110">
        <v>256.55985337999999</v>
      </c>
      <c r="R65" s="100">
        <v>220.28853380999999</v>
      </c>
      <c r="S65" s="100">
        <v>298.80337951000001</v>
      </c>
      <c r="T65" s="100">
        <v>0.97396634689999995</v>
      </c>
      <c r="U65" s="102">
        <v>256.06917192999998</v>
      </c>
      <c r="V65" s="100">
        <v>238.60641891</v>
      </c>
      <c r="W65" s="100">
        <v>274.80996159</v>
      </c>
      <c r="X65" s="100">
        <v>1.0025411365000001</v>
      </c>
      <c r="Y65" s="100">
        <v>0.8608062178</v>
      </c>
      <c r="Z65" s="100">
        <v>1.1676132321999999</v>
      </c>
      <c r="AA65" s="109">
        <v>695</v>
      </c>
      <c r="AB65" s="109">
        <v>3261</v>
      </c>
      <c r="AC65" s="110">
        <v>217.04735264999999</v>
      </c>
      <c r="AD65" s="100">
        <v>185.99755449</v>
      </c>
      <c r="AE65" s="100">
        <v>253.28049834999999</v>
      </c>
      <c r="AF65" s="100">
        <v>4.5272839999999998E-4</v>
      </c>
      <c r="AG65" s="102">
        <v>213.12480833999999</v>
      </c>
      <c r="AH65" s="100">
        <v>197.85457224000001</v>
      </c>
      <c r="AI65" s="100">
        <v>229.57358739</v>
      </c>
      <c r="AJ65" s="100">
        <v>0.75861571139999995</v>
      </c>
      <c r="AK65" s="100">
        <v>0.65009162929999997</v>
      </c>
      <c r="AL65" s="100">
        <v>0.88525643409999999</v>
      </c>
      <c r="AM65" s="100">
        <v>5.7612576399999997E-2</v>
      </c>
      <c r="AN65" s="100">
        <v>0.84599110030000002</v>
      </c>
      <c r="AO65" s="100">
        <v>0.7118448678</v>
      </c>
      <c r="AP65" s="100">
        <v>1.0054170144000001</v>
      </c>
      <c r="AQ65" s="100">
        <v>2.710151E-21</v>
      </c>
      <c r="AR65" s="100">
        <v>2.5677439087999998</v>
      </c>
      <c r="AS65" s="100">
        <v>2.1126062458999999</v>
      </c>
      <c r="AT65" s="100">
        <v>3.1209359500999998</v>
      </c>
      <c r="AU65" s="99">
        <v>1</v>
      </c>
      <c r="AV65" s="99" t="s">
        <v>28</v>
      </c>
      <c r="AW65" s="99">
        <v>3</v>
      </c>
      <c r="AX65" s="99" t="s">
        <v>227</v>
      </c>
      <c r="AY65" s="99" t="s">
        <v>28</v>
      </c>
      <c r="AZ65" s="99" t="s">
        <v>28</v>
      </c>
      <c r="BA65" s="99" t="s">
        <v>28</v>
      </c>
      <c r="BB65" s="99" t="s">
        <v>28</v>
      </c>
      <c r="BC65" s="111" t="s">
        <v>438</v>
      </c>
      <c r="BD65" s="112">
        <v>283</v>
      </c>
      <c r="BE65" s="112">
        <v>770</v>
      </c>
      <c r="BF65" s="112">
        <v>695</v>
      </c>
    </row>
    <row r="66" spans="1:93" x14ac:dyDescent="0.3">
      <c r="A66" s="9"/>
      <c r="B66" t="s">
        <v>93</v>
      </c>
      <c r="C66" s="99">
        <v>588</v>
      </c>
      <c r="D66" s="109">
        <v>3576</v>
      </c>
      <c r="E66" s="110">
        <v>161.46408016999999</v>
      </c>
      <c r="F66" s="100">
        <v>137.51328437000001</v>
      </c>
      <c r="G66" s="100">
        <v>189.58640471999999</v>
      </c>
      <c r="H66" s="100">
        <v>5.5203180999999997E-2</v>
      </c>
      <c r="I66" s="102">
        <v>164.42953019999999</v>
      </c>
      <c r="J66" s="100">
        <v>151.66202693</v>
      </c>
      <c r="K66" s="100">
        <v>178.27185188999999</v>
      </c>
      <c r="L66" s="100">
        <v>1.1700715963999999</v>
      </c>
      <c r="M66" s="100">
        <v>0.99650887060000004</v>
      </c>
      <c r="N66" s="100">
        <v>1.3738638773</v>
      </c>
      <c r="O66" s="109">
        <v>1841</v>
      </c>
      <c r="P66" s="109">
        <v>3631</v>
      </c>
      <c r="Q66" s="110">
        <v>509.99219746</v>
      </c>
      <c r="R66" s="100">
        <v>441.62089207000002</v>
      </c>
      <c r="S66" s="100">
        <v>588.94868006000002</v>
      </c>
      <c r="T66" s="100">
        <v>6.0379759999999998E-21</v>
      </c>
      <c r="U66" s="102">
        <v>507.02285871999999</v>
      </c>
      <c r="V66" s="100">
        <v>484.38333322</v>
      </c>
      <c r="W66" s="100">
        <v>530.72052986000006</v>
      </c>
      <c r="X66" s="100">
        <v>1.9928611218000001</v>
      </c>
      <c r="Y66" s="100">
        <v>1.725691316</v>
      </c>
      <c r="Z66" s="100">
        <v>2.3013938901</v>
      </c>
      <c r="AA66" s="109">
        <v>1281</v>
      </c>
      <c r="AB66" s="109">
        <v>3677</v>
      </c>
      <c r="AC66" s="110">
        <v>338.67183433000002</v>
      </c>
      <c r="AD66" s="100">
        <v>292.05506896999998</v>
      </c>
      <c r="AE66" s="100">
        <v>392.72939781000002</v>
      </c>
      <c r="AF66" s="100">
        <v>2.5603910899999999E-2</v>
      </c>
      <c r="AG66" s="102">
        <v>348.38183301999999</v>
      </c>
      <c r="AH66" s="100">
        <v>329.81695796000002</v>
      </c>
      <c r="AI66" s="100">
        <v>367.99169553000002</v>
      </c>
      <c r="AJ66" s="100">
        <v>1.1837130073</v>
      </c>
      <c r="AK66" s="100">
        <v>1.0207798493</v>
      </c>
      <c r="AL66" s="100">
        <v>1.3726529620000001</v>
      </c>
      <c r="AM66" s="100">
        <v>4.7641248000000001E-7</v>
      </c>
      <c r="AN66" s="100">
        <v>0.66407258000000002</v>
      </c>
      <c r="AO66" s="100">
        <v>0.56626235290000004</v>
      </c>
      <c r="AP66" s="100">
        <v>0.77877752109999998</v>
      </c>
      <c r="AQ66" s="100">
        <v>8.3925980000000003E-40</v>
      </c>
      <c r="AR66" s="100">
        <v>3.1585489288000002</v>
      </c>
      <c r="AS66" s="100">
        <v>2.6628175403999998</v>
      </c>
      <c r="AT66" s="100">
        <v>3.7465696332</v>
      </c>
      <c r="AU66" s="99" t="s">
        <v>28</v>
      </c>
      <c r="AV66" s="99">
        <v>2</v>
      </c>
      <c r="AW66" s="99" t="s">
        <v>28</v>
      </c>
      <c r="AX66" s="99" t="s">
        <v>227</v>
      </c>
      <c r="AY66" s="99" t="s">
        <v>228</v>
      </c>
      <c r="AZ66" s="99" t="s">
        <v>28</v>
      </c>
      <c r="BA66" s="99" t="s">
        <v>28</v>
      </c>
      <c r="BB66" s="99" t="s">
        <v>28</v>
      </c>
      <c r="BC66" s="111" t="s">
        <v>429</v>
      </c>
      <c r="BD66" s="112">
        <v>588</v>
      </c>
      <c r="BE66" s="112">
        <v>1841</v>
      </c>
      <c r="BF66" s="112">
        <v>1281</v>
      </c>
      <c r="BQ66" s="46"/>
      <c r="CC66" s="4"/>
      <c r="CO66" s="4"/>
    </row>
    <row r="67" spans="1:93" x14ac:dyDescent="0.3">
      <c r="A67" s="9"/>
      <c r="B67" t="s">
        <v>133</v>
      </c>
      <c r="C67" s="99">
        <v>531</v>
      </c>
      <c r="D67" s="109">
        <v>4259</v>
      </c>
      <c r="E67" s="110">
        <v>122.43817574000001</v>
      </c>
      <c r="F67" s="100">
        <v>103.95162653</v>
      </c>
      <c r="G67" s="100">
        <v>144.21233584999999</v>
      </c>
      <c r="H67" s="100">
        <v>0.15206729590000001</v>
      </c>
      <c r="I67" s="102">
        <v>124.67715425999999</v>
      </c>
      <c r="J67" s="100">
        <v>114.51117747000001</v>
      </c>
      <c r="K67" s="100">
        <v>135.74563757000001</v>
      </c>
      <c r="L67" s="100">
        <v>0.88726502880000002</v>
      </c>
      <c r="M67" s="100">
        <v>0.75329971520000005</v>
      </c>
      <c r="N67" s="100">
        <v>1.0450544657</v>
      </c>
      <c r="O67" s="109">
        <v>1108</v>
      </c>
      <c r="P67" s="109">
        <v>4105</v>
      </c>
      <c r="Q67" s="110">
        <v>251.87342287999999</v>
      </c>
      <c r="R67" s="100">
        <v>216.77180761</v>
      </c>
      <c r="S67" s="100">
        <v>292.65900327999998</v>
      </c>
      <c r="T67" s="100">
        <v>0.83553390699999996</v>
      </c>
      <c r="U67" s="102">
        <v>269.91473811999998</v>
      </c>
      <c r="V67" s="100">
        <v>254.48062745999999</v>
      </c>
      <c r="W67" s="100">
        <v>286.28491914</v>
      </c>
      <c r="X67" s="100">
        <v>0.98422829720000005</v>
      </c>
      <c r="Y67" s="100">
        <v>0.84706415089999998</v>
      </c>
      <c r="Z67" s="100">
        <v>1.1436032796</v>
      </c>
      <c r="AA67" s="109">
        <v>1048</v>
      </c>
      <c r="AB67" s="109">
        <v>4129</v>
      </c>
      <c r="AC67" s="110">
        <v>234.84374313999999</v>
      </c>
      <c r="AD67" s="100">
        <v>201.86939923</v>
      </c>
      <c r="AE67" s="100">
        <v>273.20427912000002</v>
      </c>
      <c r="AF67" s="100">
        <v>1.05314129E-2</v>
      </c>
      <c r="AG67" s="102">
        <v>253.81448293</v>
      </c>
      <c r="AH67" s="100">
        <v>238.9036012</v>
      </c>
      <c r="AI67" s="100">
        <v>269.65600945</v>
      </c>
      <c r="AJ67" s="100">
        <v>0.82081698349999999</v>
      </c>
      <c r="AK67" s="100">
        <v>0.70556630170000001</v>
      </c>
      <c r="AL67" s="100">
        <v>0.95489328039999999</v>
      </c>
      <c r="AM67" s="100">
        <v>0.41333347279999999</v>
      </c>
      <c r="AN67" s="100">
        <v>0.93238794489999999</v>
      </c>
      <c r="AO67" s="100">
        <v>0.78841083420000002</v>
      </c>
      <c r="AP67" s="100">
        <v>1.1026577035</v>
      </c>
      <c r="AQ67" s="100">
        <v>2.54465E-15</v>
      </c>
      <c r="AR67" s="100">
        <v>2.0571477920999999</v>
      </c>
      <c r="AS67" s="100">
        <v>1.7205114438</v>
      </c>
      <c r="AT67" s="100">
        <v>2.4596506194000001</v>
      </c>
      <c r="AU67" s="99" t="s">
        <v>28</v>
      </c>
      <c r="AV67" s="99" t="s">
        <v>28</v>
      </c>
      <c r="AW67" s="99" t="s">
        <v>28</v>
      </c>
      <c r="AX67" s="99" t="s">
        <v>227</v>
      </c>
      <c r="AY67" s="99" t="s">
        <v>28</v>
      </c>
      <c r="AZ67" s="99" t="s">
        <v>28</v>
      </c>
      <c r="BA67" s="99" t="s">
        <v>28</v>
      </c>
      <c r="BB67" s="99" t="s">
        <v>28</v>
      </c>
      <c r="BC67" s="111" t="s">
        <v>425</v>
      </c>
      <c r="BD67" s="112">
        <v>531</v>
      </c>
      <c r="BE67" s="112">
        <v>1108</v>
      </c>
      <c r="BF67" s="112">
        <v>1048</v>
      </c>
      <c r="BQ67" s="46"/>
    </row>
    <row r="68" spans="1:93" x14ac:dyDescent="0.3">
      <c r="A68" s="9"/>
      <c r="B68" t="s">
        <v>96</v>
      </c>
      <c r="C68" s="99">
        <v>402</v>
      </c>
      <c r="D68" s="109">
        <v>4228</v>
      </c>
      <c r="E68" s="110">
        <v>99.548415062999993</v>
      </c>
      <c r="F68" s="100">
        <v>84.166217286999995</v>
      </c>
      <c r="G68" s="100">
        <v>117.74185962999999</v>
      </c>
      <c r="H68" s="100">
        <v>1.3709590000000001E-4</v>
      </c>
      <c r="I68" s="102">
        <v>95.080416271999994</v>
      </c>
      <c r="J68" s="100">
        <v>86.225753879999999</v>
      </c>
      <c r="K68" s="100">
        <v>104.84437828999999</v>
      </c>
      <c r="L68" s="100">
        <v>0.72139123949999995</v>
      </c>
      <c r="M68" s="100">
        <v>0.60992203420000002</v>
      </c>
      <c r="N68" s="100">
        <v>0.85323253020000001</v>
      </c>
      <c r="O68" s="109">
        <v>1001</v>
      </c>
      <c r="P68" s="109">
        <v>4955</v>
      </c>
      <c r="Q68" s="110">
        <v>216.91369043</v>
      </c>
      <c r="R68" s="100">
        <v>186.95099762000001</v>
      </c>
      <c r="S68" s="100">
        <v>251.67851306</v>
      </c>
      <c r="T68" s="100">
        <v>2.9274118599999999E-2</v>
      </c>
      <c r="U68" s="102">
        <v>202.01816346999999</v>
      </c>
      <c r="V68" s="100">
        <v>189.88318642999999</v>
      </c>
      <c r="W68" s="100">
        <v>214.92865766</v>
      </c>
      <c r="X68" s="100">
        <v>0.84761857650000005</v>
      </c>
      <c r="Y68" s="100">
        <v>0.7305354409</v>
      </c>
      <c r="Z68" s="100">
        <v>0.98346666159999996</v>
      </c>
      <c r="AA68" s="109">
        <v>1047</v>
      </c>
      <c r="AB68" s="109">
        <v>5333</v>
      </c>
      <c r="AC68" s="110">
        <v>204.16423344</v>
      </c>
      <c r="AD68" s="100">
        <v>175.99507227000001</v>
      </c>
      <c r="AE68" s="100">
        <v>236.84205288999999</v>
      </c>
      <c r="AF68" s="100">
        <v>8.3990495000000008E-6</v>
      </c>
      <c r="AG68" s="102">
        <v>196.32477030000001</v>
      </c>
      <c r="AH68" s="100">
        <v>184.78590481000001</v>
      </c>
      <c r="AI68" s="100">
        <v>208.58417460000001</v>
      </c>
      <c r="AJ68" s="100">
        <v>0.71358711959999999</v>
      </c>
      <c r="AK68" s="100">
        <v>0.61513133109999996</v>
      </c>
      <c r="AL68" s="100">
        <v>0.82780140030000005</v>
      </c>
      <c r="AM68" s="100">
        <v>0.46897165369999999</v>
      </c>
      <c r="AN68" s="100">
        <v>0.94122336419999997</v>
      </c>
      <c r="AO68" s="100">
        <v>0.79889631900000002</v>
      </c>
      <c r="AP68" s="100">
        <v>1.1089066255</v>
      </c>
      <c r="AQ68" s="100">
        <v>3.9681720000000003E-17</v>
      </c>
      <c r="AR68" s="100">
        <v>2.1789768354999999</v>
      </c>
      <c r="AS68" s="100">
        <v>1.8174322673000001</v>
      </c>
      <c r="AT68" s="100">
        <v>2.6124440149999999</v>
      </c>
      <c r="AU68" s="99">
        <v>1</v>
      </c>
      <c r="AV68" s="99" t="s">
        <v>28</v>
      </c>
      <c r="AW68" s="99">
        <v>3</v>
      </c>
      <c r="AX68" s="99" t="s">
        <v>227</v>
      </c>
      <c r="AY68" s="99" t="s">
        <v>28</v>
      </c>
      <c r="AZ68" s="99" t="s">
        <v>28</v>
      </c>
      <c r="BA68" s="99" t="s">
        <v>28</v>
      </c>
      <c r="BB68" s="99" t="s">
        <v>28</v>
      </c>
      <c r="BC68" s="111" t="s">
        <v>438</v>
      </c>
      <c r="BD68" s="112">
        <v>402</v>
      </c>
      <c r="BE68" s="112">
        <v>1001</v>
      </c>
      <c r="BF68" s="112">
        <v>1047</v>
      </c>
    </row>
    <row r="69" spans="1:93" s="3" customFormat="1" x14ac:dyDescent="0.3">
      <c r="A69" s="9"/>
      <c r="B69" s="3" t="s">
        <v>184</v>
      </c>
      <c r="C69" s="105">
        <v>292</v>
      </c>
      <c r="D69" s="106">
        <v>4145</v>
      </c>
      <c r="E69" s="101">
        <v>71.242198204000005</v>
      </c>
      <c r="F69" s="107">
        <v>59.356654861999999</v>
      </c>
      <c r="G69" s="107">
        <v>85.507696091</v>
      </c>
      <c r="H69" s="107">
        <v>1.2527129999999999E-12</v>
      </c>
      <c r="I69" s="108">
        <v>70.446320869000004</v>
      </c>
      <c r="J69" s="107">
        <v>62.812418270000002</v>
      </c>
      <c r="K69" s="107">
        <v>79.008009254000001</v>
      </c>
      <c r="L69" s="107">
        <v>0.51626635779999996</v>
      </c>
      <c r="M69" s="107">
        <v>0.43013613830000003</v>
      </c>
      <c r="N69" s="107">
        <v>0.61964324429999995</v>
      </c>
      <c r="O69" s="106">
        <v>744</v>
      </c>
      <c r="P69" s="106">
        <v>4172</v>
      </c>
      <c r="Q69" s="101">
        <v>169.44796352</v>
      </c>
      <c r="R69" s="107">
        <v>144.76585245000001</v>
      </c>
      <c r="S69" s="107">
        <v>198.33829495000001</v>
      </c>
      <c r="T69" s="107">
        <v>2.8543749999999998E-7</v>
      </c>
      <c r="U69" s="108">
        <v>178.33173538</v>
      </c>
      <c r="V69" s="107">
        <v>165.96712585</v>
      </c>
      <c r="W69" s="107">
        <v>191.61751268</v>
      </c>
      <c r="X69" s="107">
        <v>0.66214004910000002</v>
      </c>
      <c r="Y69" s="107">
        <v>0.56569147630000005</v>
      </c>
      <c r="Z69" s="107">
        <v>0.77503279250000001</v>
      </c>
      <c r="AA69" s="106">
        <v>1012</v>
      </c>
      <c r="AB69" s="106">
        <v>4105</v>
      </c>
      <c r="AC69" s="101">
        <v>226.76400082000001</v>
      </c>
      <c r="AD69" s="107">
        <v>194.62462719000001</v>
      </c>
      <c r="AE69" s="107">
        <v>264.21071583000003</v>
      </c>
      <c r="AF69" s="107">
        <v>2.8720535E-3</v>
      </c>
      <c r="AG69" s="108">
        <v>246.52862363</v>
      </c>
      <c r="AH69" s="107">
        <v>231.79820032000001</v>
      </c>
      <c r="AI69" s="107">
        <v>262.19514294999999</v>
      </c>
      <c r="AJ69" s="107">
        <v>0.79257697319999998</v>
      </c>
      <c r="AK69" s="107">
        <v>0.68024464809999996</v>
      </c>
      <c r="AL69" s="107">
        <v>0.9234593176</v>
      </c>
      <c r="AM69" s="107">
        <v>1.1509948999999999E-3</v>
      </c>
      <c r="AN69" s="107">
        <v>1.3382515558999999</v>
      </c>
      <c r="AO69" s="107">
        <v>1.1226512201000001</v>
      </c>
      <c r="AP69" s="107">
        <v>1.5952570082999999</v>
      </c>
      <c r="AQ69" s="107">
        <v>3.8771260000000001E-17</v>
      </c>
      <c r="AR69" s="107">
        <v>2.3784774725000002</v>
      </c>
      <c r="AS69" s="107">
        <v>1.9438836262000001</v>
      </c>
      <c r="AT69" s="107">
        <v>2.9102334167000001</v>
      </c>
      <c r="AU69" s="105">
        <v>1</v>
      </c>
      <c r="AV69" s="105">
        <v>2</v>
      </c>
      <c r="AW69" s="105">
        <v>3</v>
      </c>
      <c r="AX69" s="105" t="s">
        <v>227</v>
      </c>
      <c r="AY69" s="105" t="s">
        <v>228</v>
      </c>
      <c r="AZ69" s="105" t="s">
        <v>28</v>
      </c>
      <c r="BA69" s="105" t="s">
        <v>28</v>
      </c>
      <c r="BB69" s="105" t="s">
        <v>28</v>
      </c>
      <c r="BC69" s="103" t="s">
        <v>426</v>
      </c>
      <c r="BD69" s="104">
        <v>292</v>
      </c>
      <c r="BE69" s="104">
        <v>744</v>
      </c>
      <c r="BF69" s="104">
        <v>1012</v>
      </c>
      <c r="BG69" s="37"/>
      <c r="BH69" s="37"/>
      <c r="BI69" s="37"/>
      <c r="BJ69" s="37"/>
      <c r="BK69" s="37"/>
      <c r="BL69" s="37"/>
      <c r="BM69" s="37"/>
      <c r="BN69" s="37"/>
      <c r="BO69" s="37"/>
      <c r="BP69" s="37"/>
      <c r="BQ69" s="37"/>
      <c r="BR69" s="37"/>
      <c r="BS69" s="37"/>
      <c r="BT69" s="37"/>
      <c r="BU69" s="37"/>
      <c r="BV69" s="37"/>
      <c r="BW69" s="37"/>
    </row>
    <row r="70" spans="1:93" x14ac:dyDescent="0.3">
      <c r="A70" s="9"/>
      <c r="B70" t="s">
        <v>183</v>
      </c>
      <c r="C70" s="99">
        <v>82</v>
      </c>
      <c r="D70" s="109">
        <v>485</v>
      </c>
      <c r="E70" s="110">
        <v>211.13028702</v>
      </c>
      <c r="F70" s="100">
        <v>161.92667352999999</v>
      </c>
      <c r="G70" s="100">
        <v>275.28508505999997</v>
      </c>
      <c r="H70" s="100">
        <v>1.6819348E-3</v>
      </c>
      <c r="I70" s="102">
        <v>169.07216495</v>
      </c>
      <c r="J70" s="100">
        <v>136.167238</v>
      </c>
      <c r="K70" s="100">
        <v>209.92859501999999</v>
      </c>
      <c r="L70" s="100">
        <v>1.5299845744</v>
      </c>
      <c r="M70" s="100">
        <v>1.1734238427000001</v>
      </c>
      <c r="N70" s="100">
        <v>1.9948911150999999</v>
      </c>
      <c r="O70" s="109">
        <v>483</v>
      </c>
      <c r="P70" s="109">
        <v>487</v>
      </c>
      <c r="Q70" s="110">
        <v>1172.0885524</v>
      </c>
      <c r="R70" s="100">
        <v>986.99367841000003</v>
      </c>
      <c r="S70" s="100">
        <v>1391.8950087000001</v>
      </c>
      <c r="T70" s="100">
        <v>1.891324E-67</v>
      </c>
      <c r="U70" s="102">
        <v>991.78644764000001</v>
      </c>
      <c r="V70" s="100">
        <v>907.16682187000004</v>
      </c>
      <c r="W70" s="100">
        <v>1084.2993085999999</v>
      </c>
      <c r="X70" s="100">
        <v>4.5800891051999999</v>
      </c>
      <c r="Y70" s="100">
        <v>3.8568067098999999</v>
      </c>
      <c r="Z70" s="100">
        <v>5.4390115422000003</v>
      </c>
      <c r="AA70" s="109">
        <v>166</v>
      </c>
      <c r="AB70" s="109">
        <v>431</v>
      </c>
      <c r="AC70" s="110">
        <v>436.32915180999998</v>
      </c>
      <c r="AD70" s="100">
        <v>353.27561286999997</v>
      </c>
      <c r="AE70" s="100">
        <v>538.90821157000005</v>
      </c>
      <c r="AF70" s="100">
        <v>8.9519399999999995E-5</v>
      </c>
      <c r="AG70" s="102">
        <v>385.15081206000002</v>
      </c>
      <c r="AH70" s="100">
        <v>330.79943974999998</v>
      </c>
      <c r="AI70" s="100">
        <v>448.43228314999999</v>
      </c>
      <c r="AJ70" s="100">
        <v>1.5250411759</v>
      </c>
      <c r="AK70" s="100">
        <v>1.2347555826000001</v>
      </c>
      <c r="AL70" s="100">
        <v>1.8835716323</v>
      </c>
      <c r="AM70" s="100">
        <v>4.432678E-16</v>
      </c>
      <c r="AN70" s="100">
        <v>0.37226637089999998</v>
      </c>
      <c r="AO70" s="100">
        <v>0.29332335790000003</v>
      </c>
      <c r="AP70" s="100">
        <v>0.4724555587</v>
      </c>
      <c r="AQ70" s="100">
        <v>1.3643170000000001E-31</v>
      </c>
      <c r="AR70" s="100">
        <v>5.5514941457000004</v>
      </c>
      <c r="AS70" s="100">
        <v>4.1652972697999999</v>
      </c>
      <c r="AT70" s="100">
        <v>7.3990126641999998</v>
      </c>
      <c r="AU70" s="99">
        <v>1</v>
      </c>
      <c r="AV70" s="99">
        <v>2</v>
      </c>
      <c r="AW70" s="99">
        <v>3</v>
      </c>
      <c r="AX70" s="99" t="s">
        <v>227</v>
      </c>
      <c r="AY70" s="99" t="s">
        <v>228</v>
      </c>
      <c r="AZ70" s="99" t="s">
        <v>28</v>
      </c>
      <c r="BA70" s="99" t="s">
        <v>28</v>
      </c>
      <c r="BB70" s="99" t="s">
        <v>28</v>
      </c>
      <c r="BC70" s="111" t="s">
        <v>426</v>
      </c>
      <c r="BD70" s="112">
        <v>82</v>
      </c>
      <c r="BE70" s="112">
        <v>483</v>
      </c>
      <c r="BF70" s="112">
        <v>166</v>
      </c>
    </row>
    <row r="71" spans="1:93" x14ac:dyDescent="0.3">
      <c r="A71" s="9"/>
      <c r="B71" t="s">
        <v>185</v>
      </c>
      <c r="C71" s="99">
        <v>635</v>
      </c>
      <c r="D71" s="109">
        <v>5235</v>
      </c>
      <c r="E71" s="110">
        <v>152.20270305</v>
      </c>
      <c r="F71" s="100">
        <v>128.97715693999999</v>
      </c>
      <c r="G71" s="100">
        <v>179.61058659</v>
      </c>
      <c r="H71" s="100">
        <v>0.24605574429999999</v>
      </c>
      <c r="I71" s="102">
        <v>121.29894938</v>
      </c>
      <c r="J71" s="100">
        <v>112.22203412</v>
      </c>
      <c r="K71" s="100">
        <v>131.11003765999999</v>
      </c>
      <c r="L71" s="100">
        <v>1.1029577572</v>
      </c>
      <c r="M71" s="100">
        <v>0.93465065270000003</v>
      </c>
      <c r="N71" s="100">
        <v>1.3015727434</v>
      </c>
      <c r="O71" s="109">
        <v>2192</v>
      </c>
      <c r="P71" s="109">
        <v>5452</v>
      </c>
      <c r="Q71" s="110">
        <v>454.73131441999999</v>
      </c>
      <c r="R71" s="100">
        <v>392.62193817000002</v>
      </c>
      <c r="S71" s="100">
        <v>526.66585385999997</v>
      </c>
      <c r="T71" s="100">
        <v>1.689514E-14</v>
      </c>
      <c r="U71" s="102">
        <v>402.05429199999998</v>
      </c>
      <c r="V71" s="100">
        <v>385.57062438000003</v>
      </c>
      <c r="W71" s="100">
        <v>419.24265879000001</v>
      </c>
      <c r="X71" s="100">
        <v>1.7769220037</v>
      </c>
      <c r="Y71" s="100">
        <v>1.5342215039</v>
      </c>
      <c r="Z71" s="100">
        <v>2.0580156119000002</v>
      </c>
      <c r="AA71" s="109">
        <v>1439</v>
      </c>
      <c r="AB71" s="109">
        <v>5440</v>
      </c>
      <c r="AC71" s="110">
        <v>294.12732067000002</v>
      </c>
      <c r="AD71" s="100">
        <v>253.20463065000001</v>
      </c>
      <c r="AE71" s="100">
        <v>341.66389666999999</v>
      </c>
      <c r="AF71" s="100">
        <v>0.71767588439999996</v>
      </c>
      <c r="AG71" s="102">
        <v>264.52205881999998</v>
      </c>
      <c r="AH71" s="100">
        <v>251.20192976999999</v>
      </c>
      <c r="AI71" s="100">
        <v>278.5484955</v>
      </c>
      <c r="AJ71" s="100">
        <v>1.0280227051999999</v>
      </c>
      <c r="AK71" s="100">
        <v>0.88499126419999996</v>
      </c>
      <c r="AL71" s="100">
        <v>1.1941707506000001</v>
      </c>
      <c r="AM71" s="100">
        <v>1.7468964E-7</v>
      </c>
      <c r="AN71" s="100">
        <v>0.64681562790000002</v>
      </c>
      <c r="AO71" s="100">
        <v>0.54928047260000001</v>
      </c>
      <c r="AP71" s="100">
        <v>0.76166999810000002</v>
      </c>
      <c r="AQ71" s="100">
        <v>1.543368E-33</v>
      </c>
      <c r="AR71" s="100">
        <v>2.9876691104000002</v>
      </c>
      <c r="AS71" s="100">
        <v>2.5011455691000002</v>
      </c>
      <c r="AT71" s="100">
        <v>3.5688313481999998</v>
      </c>
      <c r="AU71" s="99" t="s">
        <v>28</v>
      </c>
      <c r="AV71" s="99">
        <v>2</v>
      </c>
      <c r="AW71" s="99" t="s">
        <v>28</v>
      </c>
      <c r="AX71" s="99" t="s">
        <v>227</v>
      </c>
      <c r="AY71" s="99" t="s">
        <v>228</v>
      </c>
      <c r="AZ71" s="99" t="s">
        <v>28</v>
      </c>
      <c r="BA71" s="99" t="s">
        <v>28</v>
      </c>
      <c r="BB71" s="99" t="s">
        <v>28</v>
      </c>
      <c r="BC71" s="111" t="s">
        <v>429</v>
      </c>
      <c r="BD71" s="112">
        <v>635</v>
      </c>
      <c r="BE71" s="112">
        <v>2192</v>
      </c>
      <c r="BF71" s="112">
        <v>1439</v>
      </c>
    </row>
    <row r="72" spans="1:93" x14ac:dyDescent="0.3">
      <c r="A72" s="9"/>
      <c r="B72" t="s">
        <v>186</v>
      </c>
      <c r="C72" s="99">
        <v>700</v>
      </c>
      <c r="D72" s="109">
        <v>4550</v>
      </c>
      <c r="E72" s="110">
        <v>160.92710873999999</v>
      </c>
      <c r="F72" s="100">
        <v>137.20827061</v>
      </c>
      <c r="G72" s="100">
        <v>188.74616094000001</v>
      </c>
      <c r="H72" s="100">
        <v>5.8800545799999999E-2</v>
      </c>
      <c r="I72" s="102">
        <v>153.84615385000001</v>
      </c>
      <c r="J72" s="100">
        <v>142.86118529999999</v>
      </c>
      <c r="K72" s="100">
        <v>165.67578523</v>
      </c>
      <c r="L72" s="100">
        <v>1.1661803593</v>
      </c>
      <c r="M72" s="100">
        <v>0.99429854660000005</v>
      </c>
      <c r="N72" s="100">
        <v>1.3677749356</v>
      </c>
      <c r="O72" s="109">
        <v>1631</v>
      </c>
      <c r="P72" s="109">
        <v>4699</v>
      </c>
      <c r="Q72" s="110">
        <v>359.67785584000001</v>
      </c>
      <c r="R72" s="100">
        <v>310.49915618</v>
      </c>
      <c r="S72" s="100">
        <v>416.6457699</v>
      </c>
      <c r="T72" s="100">
        <v>5.6917619999999997E-6</v>
      </c>
      <c r="U72" s="102">
        <v>347.09512661999997</v>
      </c>
      <c r="V72" s="100">
        <v>330.65240032000003</v>
      </c>
      <c r="W72" s="100">
        <v>364.35551899000001</v>
      </c>
      <c r="X72" s="100">
        <v>1.4054881992999999</v>
      </c>
      <c r="Y72" s="100">
        <v>1.2133160072</v>
      </c>
      <c r="Z72" s="100">
        <v>1.6280977641000001</v>
      </c>
      <c r="AA72" s="109">
        <v>1535</v>
      </c>
      <c r="AB72" s="109">
        <v>4806</v>
      </c>
      <c r="AC72" s="110">
        <v>311.21233849999999</v>
      </c>
      <c r="AD72" s="100">
        <v>268.71295142999998</v>
      </c>
      <c r="AE72" s="100">
        <v>360.43338857999998</v>
      </c>
      <c r="AF72" s="100">
        <v>0.26160859990000002</v>
      </c>
      <c r="AG72" s="102">
        <v>319.39242612999999</v>
      </c>
      <c r="AH72" s="100">
        <v>303.80764031000001</v>
      </c>
      <c r="AI72" s="100">
        <v>335.77668345000001</v>
      </c>
      <c r="AJ72" s="100">
        <v>1.0877376143999999</v>
      </c>
      <c r="AK72" s="100">
        <v>0.93919536140000004</v>
      </c>
      <c r="AL72" s="100">
        <v>1.2597731700000001</v>
      </c>
      <c r="AM72" s="100">
        <v>7.7899446299999994E-2</v>
      </c>
      <c r="AN72" s="100">
        <v>0.86525298530000005</v>
      </c>
      <c r="AO72" s="100">
        <v>0.73665480819999996</v>
      </c>
      <c r="AP72" s="100">
        <v>1.0163006068</v>
      </c>
      <c r="AQ72" s="100">
        <v>5.5258549999999998E-20</v>
      </c>
      <c r="AR72" s="100">
        <v>2.2350358411000002</v>
      </c>
      <c r="AS72" s="100">
        <v>1.8814506020999999</v>
      </c>
      <c r="AT72" s="100">
        <v>2.6550711484999998</v>
      </c>
      <c r="AU72" s="99" t="s">
        <v>28</v>
      </c>
      <c r="AV72" s="99">
        <v>2</v>
      </c>
      <c r="AW72" s="99" t="s">
        <v>28</v>
      </c>
      <c r="AX72" s="99" t="s">
        <v>227</v>
      </c>
      <c r="AY72" s="99" t="s">
        <v>28</v>
      </c>
      <c r="AZ72" s="99" t="s">
        <v>28</v>
      </c>
      <c r="BA72" s="99" t="s">
        <v>28</v>
      </c>
      <c r="BB72" s="99" t="s">
        <v>28</v>
      </c>
      <c r="BC72" s="111" t="s">
        <v>428</v>
      </c>
      <c r="BD72" s="112">
        <v>700</v>
      </c>
      <c r="BE72" s="112">
        <v>1631</v>
      </c>
      <c r="BF72" s="112">
        <v>1535</v>
      </c>
    </row>
    <row r="73" spans="1:93" x14ac:dyDescent="0.3">
      <c r="A73" s="9"/>
      <c r="B73" t="s">
        <v>188</v>
      </c>
      <c r="C73" s="99">
        <v>99</v>
      </c>
      <c r="D73" s="109">
        <v>438</v>
      </c>
      <c r="E73" s="110">
        <v>268.12016089000002</v>
      </c>
      <c r="F73" s="100">
        <v>209.99454632000001</v>
      </c>
      <c r="G73" s="100">
        <v>342.33470315</v>
      </c>
      <c r="H73" s="100">
        <v>9.9465959999999999E-8</v>
      </c>
      <c r="I73" s="102">
        <v>226.02739725999999</v>
      </c>
      <c r="J73" s="100">
        <v>185.6145899</v>
      </c>
      <c r="K73" s="100">
        <v>275.23905496999998</v>
      </c>
      <c r="L73" s="100">
        <v>1.9429695096999999</v>
      </c>
      <c r="M73" s="100">
        <v>1.5217542737</v>
      </c>
      <c r="N73" s="100">
        <v>2.4807753663000001</v>
      </c>
      <c r="O73" s="109">
        <v>159</v>
      </c>
      <c r="P73" s="109">
        <v>486</v>
      </c>
      <c r="Q73" s="110">
        <v>372.52779998</v>
      </c>
      <c r="R73" s="100">
        <v>301.57526429000001</v>
      </c>
      <c r="S73" s="100">
        <v>460.17355595999999</v>
      </c>
      <c r="T73" s="100">
        <v>4.9572349999999995E-4</v>
      </c>
      <c r="U73" s="102">
        <v>327.16049383000001</v>
      </c>
      <c r="V73" s="100">
        <v>280.06328702000002</v>
      </c>
      <c r="W73" s="100">
        <v>382.17786365000001</v>
      </c>
      <c r="X73" s="100">
        <v>1.4557010344000001</v>
      </c>
      <c r="Y73" s="100">
        <v>1.1784447340999999</v>
      </c>
      <c r="Z73" s="100">
        <v>1.7981882733000001</v>
      </c>
      <c r="AA73" s="109">
        <v>216</v>
      </c>
      <c r="AB73" s="109">
        <v>526</v>
      </c>
      <c r="AC73" s="110">
        <v>452.78883345000003</v>
      </c>
      <c r="AD73" s="100">
        <v>372.62598113000001</v>
      </c>
      <c r="AE73" s="100">
        <v>550.19708252999999</v>
      </c>
      <c r="AF73" s="100">
        <v>3.8839838000000001E-6</v>
      </c>
      <c r="AG73" s="102">
        <v>410.64638782999998</v>
      </c>
      <c r="AH73" s="100">
        <v>359.37766106999999</v>
      </c>
      <c r="AI73" s="100">
        <v>469.22909826</v>
      </c>
      <c r="AJ73" s="100">
        <v>1.5825704336999999</v>
      </c>
      <c r="AK73" s="100">
        <v>1.3023882592</v>
      </c>
      <c r="AL73" s="100">
        <v>1.9230280678</v>
      </c>
      <c r="AM73" s="100">
        <v>0.13453543430000001</v>
      </c>
      <c r="AN73" s="100">
        <v>1.2154497824999999</v>
      </c>
      <c r="AO73" s="100">
        <v>0.94135544010000005</v>
      </c>
      <c r="AP73" s="100">
        <v>1.5693521392000001</v>
      </c>
      <c r="AQ73" s="100">
        <v>2.88194705E-2</v>
      </c>
      <c r="AR73" s="100">
        <v>1.3894061481</v>
      </c>
      <c r="AS73" s="100">
        <v>1.0345838206</v>
      </c>
      <c r="AT73" s="100">
        <v>1.8659188419999999</v>
      </c>
      <c r="AU73" s="99">
        <v>1</v>
      </c>
      <c r="AV73" s="99">
        <v>2</v>
      </c>
      <c r="AW73" s="99">
        <v>3</v>
      </c>
      <c r="AX73" s="99" t="s">
        <v>28</v>
      </c>
      <c r="AY73" s="99" t="s">
        <v>28</v>
      </c>
      <c r="AZ73" s="99" t="s">
        <v>28</v>
      </c>
      <c r="BA73" s="99" t="s">
        <v>28</v>
      </c>
      <c r="BB73" s="99" t="s">
        <v>28</v>
      </c>
      <c r="BC73" s="111" t="s">
        <v>230</v>
      </c>
      <c r="BD73" s="112">
        <v>99</v>
      </c>
      <c r="BE73" s="112">
        <v>159</v>
      </c>
      <c r="BF73" s="112">
        <v>216</v>
      </c>
    </row>
    <row r="74" spans="1:93" x14ac:dyDescent="0.3">
      <c r="A74" s="9"/>
      <c r="B74" t="s">
        <v>187</v>
      </c>
      <c r="C74" s="99">
        <v>123</v>
      </c>
      <c r="D74" s="109">
        <v>515</v>
      </c>
      <c r="E74" s="110">
        <v>254.98280632999999</v>
      </c>
      <c r="F74" s="100">
        <v>202.77098341999999</v>
      </c>
      <c r="G74" s="100">
        <v>320.63873453999997</v>
      </c>
      <c r="H74" s="100">
        <v>1.5030385999999999E-7</v>
      </c>
      <c r="I74" s="102">
        <v>238.83495146000001</v>
      </c>
      <c r="J74" s="100">
        <v>200.14632673</v>
      </c>
      <c r="K74" s="100">
        <v>285.00215301999998</v>
      </c>
      <c r="L74" s="100">
        <v>1.8477678686000001</v>
      </c>
      <c r="M74" s="100">
        <v>1.4694077347000001</v>
      </c>
      <c r="N74" s="100">
        <v>2.3235525548</v>
      </c>
      <c r="O74" s="109">
        <v>242</v>
      </c>
      <c r="P74" s="109">
        <v>483</v>
      </c>
      <c r="Q74" s="110">
        <v>510.92825827000001</v>
      </c>
      <c r="R74" s="100">
        <v>421.96808451999999</v>
      </c>
      <c r="S74" s="100">
        <v>618.64319762000002</v>
      </c>
      <c r="T74" s="100">
        <v>1.4024530000000001E-12</v>
      </c>
      <c r="U74" s="102">
        <v>501.03519669000002</v>
      </c>
      <c r="V74" s="100">
        <v>441.72393024000002</v>
      </c>
      <c r="W74" s="100">
        <v>568.31032039000002</v>
      </c>
      <c r="X74" s="100">
        <v>1.9965189017</v>
      </c>
      <c r="Y74" s="100">
        <v>1.6488954036000001</v>
      </c>
      <c r="Z74" s="100">
        <v>2.4174290959000002</v>
      </c>
      <c r="AA74" s="109">
        <v>186</v>
      </c>
      <c r="AB74" s="109">
        <v>499</v>
      </c>
      <c r="AC74" s="110">
        <v>362.78857070999999</v>
      </c>
      <c r="AD74" s="100">
        <v>295.63941464999999</v>
      </c>
      <c r="AE74" s="100">
        <v>445.18944536999999</v>
      </c>
      <c r="AF74" s="100">
        <v>2.29831793E-2</v>
      </c>
      <c r="AG74" s="102">
        <v>372.74549098</v>
      </c>
      <c r="AH74" s="100">
        <v>322.84887193999998</v>
      </c>
      <c r="AI74" s="100">
        <v>430.35368285999999</v>
      </c>
      <c r="AJ74" s="100">
        <v>1.2680049137</v>
      </c>
      <c r="AK74" s="100">
        <v>1.0333077188999999</v>
      </c>
      <c r="AL74" s="100">
        <v>1.5560093394000001</v>
      </c>
      <c r="AM74" s="100">
        <v>6.6611207000000002E-3</v>
      </c>
      <c r="AN74" s="100">
        <v>0.71005775240000002</v>
      </c>
      <c r="AO74" s="100">
        <v>0.55446751969999997</v>
      </c>
      <c r="AP74" s="100">
        <v>0.9093084696</v>
      </c>
      <c r="AQ74" s="100">
        <v>3.6237806E-7</v>
      </c>
      <c r="AR74" s="100">
        <v>2.0037753353999999</v>
      </c>
      <c r="AS74" s="100">
        <v>1.5330864077999999</v>
      </c>
      <c r="AT74" s="100">
        <v>2.6189754042</v>
      </c>
      <c r="AU74" s="99">
        <v>1</v>
      </c>
      <c r="AV74" s="99">
        <v>2</v>
      </c>
      <c r="AW74" s="99" t="s">
        <v>28</v>
      </c>
      <c r="AX74" s="99" t="s">
        <v>227</v>
      </c>
      <c r="AY74" s="99" t="s">
        <v>28</v>
      </c>
      <c r="AZ74" s="99" t="s">
        <v>28</v>
      </c>
      <c r="BA74" s="99" t="s">
        <v>28</v>
      </c>
      <c r="BB74" s="99" t="s">
        <v>28</v>
      </c>
      <c r="BC74" s="111" t="s">
        <v>427</v>
      </c>
      <c r="BD74" s="112">
        <v>123</v>
      </c>
      <c r="BE74" s="112">
        <v>242</v>
      </c>
      <c r="BF74" s="112">
        <v>186</v>
      </c>
    </row>
    <row r="75" spans="1:93" x14ac:dyDescent="0.3">
      <c r="A75" s="9"/>
      <c r="B75" t="s">
        <v>189</v>
      </c>
      <c r="C75" s="99">
        <v>78</v>
      </c>
      <c r="D75" s="109">
        <v>545</v>
      </c>
      <c r="E75" s="110">
        <v>153.52165350999999</v>
      </c>
      <c r="F75" s="100">
        <v>117.72784205000001</v>
      </c>
      <c r="G75" s="100">
        <v>200.19816627</v>
      </c>
      <c r="H75" s="100">
        <v>0.43115593250000001</v>
      </c>
      <c r="I75" s="102">
        <v>143.11926606</v>
      </c>
      <c r="J75" s="100">
        <v>114.63533502</v>
      </c>
      <c r="K75" s="100">
        <v>178.68072101999999</v>
      </c>
      <c r="L75" s="100">
        <v>1.1125157126</v>
      </c>
      <c r="M75" s="100">
        <v>0.85313094990000005</v>
      </c>
      <c r="N75" s="100">
        <v>1.4507634624000001</v>
      </c>
      <c r="O75" s="109">
        <v>175</v>
      </c>
      <c r="P75" s="109">
        <v>561</v>
      </c>
      <c r="Q75" s="110">
        <v>333.74388664999998</v>
      </c>
      <c r="R75" s="100">
        <v>271.23282842999998</v>
      </c>
      <c r="S75" s="100">
        <v>410.66187499</v>
      </c>
      <c r="T75" s="100">
        <v>1.20890522E-2</v>
      </c>
      <c r="U75" s="102">
        <v>311.94295899999997</v>
      </c>
      <c r="V75" s="100">
        <v>268.98644727999999</v>
      </c>
      <c r="W75" s="100">
        <v>361.75952601</v>
      </c>
      <c r="X75" s="100">
        <v>1.3041478275</v>
      </c>
      <c r="Y75" s="100">
        <v>1.0598777028999999</v>
      </c>
      <c r="Z75" s="100">
        <v>1.6047149132</v>
      </c>
      <c r="AA75" s="109">
        <v>161</v>
      </c>
      <c r="AB75" s="109">
        <v>542</v>
      </c>
      <c r="AC75" s="110">
        <v>300.51772395</v>
      </c>
      <c r="AD75" s="100">
        <v>243.13033067000001</v>
      </c>
      <c r="AE75" s="100">
        <v>371.45058026999999</v>
      </c>
      <c r="AF75" s="100">
        <v>0.64952740779999996</v>
      </c>
      <c r="AG75" s="102">
        <v>297.04797048</v>
      </c>
      <c r="AH75" s="100">
        <v>254.53207037999999</v>
      </c>
      <c r="AI75" s="100">
        <v>346.66553663000002</v>
      </c>
      <c r="AJ75" s="100">
        <v>1.0503582013999999</v>
      </c>
      <c r="AK75" s="100">
        <v>0.84977995129999995</v>
      </c>
      <c r="AL75" s="100">
        <v>1.2982800424000001</v>
      </c>
      <c r="AM75" s="100">
        <v>0.4392151165</v>
      </c>
      <c r="AN75" s="100">
        <v>0.90044413089999997</v>
      </c>
      <c r="AO75" s="100">
        <v>0.69033217390000001</v>
      </c>
      <c r="AP75" s="100">
        <v>1.1745065106999999</v>
      </c>
      <c r="AQ75" s="100">
        <v>9.1040760000000004E-7</v>
      </c>
      <c r="AR75" s="100">
        <v>2.1739206100000001</v>
      </c>
      <c r="AS75" s="100">
        <v>1.5945036798000001</v>
      </c>
      <c r="AT75" s="100">
        <v>2.9638883110999998</v>
      </c>
      <c r="AU75" s="99" t="s">
        <v>28</v>
      </c>
      <c r="AV75" s="99" t="s">
        <v>28</v>
      </c>
      <c r="AW75" s="99" t="s">
        <v>28</v>
      </c>
      <c r="AX75" s="99" t="s">
        <v>227</v>
      </c>
      <c r="AY75" s="99" t="s">
        <v>28</v>
      </c>
      <c r="AZ75" s="99" t="s">
        <v>28</v>
      </c>
      <c r="BA75" s="99" t="s">
        <v>28</v>
      </c>
      <c r="BB75" s="99" t="s">
        <v>28</v>
      </c>
      <c r="BC75" s="111" t="s">
        <v>425</v>
      </c>
      <c r="BD75" s="112">
        <v>78</v>
      </c>
      <c r="BE75" s="112">
        <v>175</v>
      </c>
      <c r="BF75" s="112">
        <v>161</v>
      </c>
      <c r="BQ75" s="46"/>
      <c r="CC75" s="4"/>
      <c r="CO75" s="4"/>
    </row>
    <row r="76" spans="1:93" x14ac:dyDescent="0.3">
      <c r="A76" s="9"/>
      <c r="B76" t="s">
        <v>190</v>
      </c>
      <c r="C76" s="99">
        <v>482</v>
      </c>
      <c r="D76" s="109">
        <v>1183</v>
      </c>
      <c r="E76" s="110">
        <v>471.87784067000001</v>
      </c>
      <c r="F76" s="100">
        <v>398.56187842000003</v>
      </c>
      <c r="G76" s="100">
        <v>558.68036701999995</v>
      </c>
      <c r="H76" s="100">
        <v>3.313143E-46</v>
      </c>
      <c r="I76" s="102">
        <v>407.43871512999999</v>
      </c>
      <c r="J76" s="100">
        <v>372.64141966</v>
      </c>
      <c r="K76" s="100">
        <v>445.48538576999999</v>
      </c>
      <c r="L76" s="100">
        <v>3.4195274749000002</v>
      </c>
      <c r="M76" s="100">
        <v>2.8882333016000001</v>
      </c>
      <c r="N76" s="100">
        <v>4.0485538842000004</v>
      </c>
      <c r="O76" s="109">
        <v>821</v>
      </c>
      <c r="P76" s="109">
        <v>1360</v>
      </c>
      <c r="Q76" s="110">
        <v>677.31180434999999</v>
      </c>
      <c r="R76" s="100">
        <v>578.22987876000002</v>
      </c>
      <c r="S76" s="100">
        <v>793.37180101000001</v>
      </c>
      <c r="T76" s="100">
        <v>1.6870389999999999E-33</v>
      </c>
      <c r="U76" s="102">
        <v>603.67647059000001</v>
      </c>
      <c r="V76" s="100">
        <v>563.76370165000003</v>
      </c>
      <c r="W76" s="100">
        <v>646.41494312999998</v>
      </c>
      <c r="X76" s="100">
        <v>2.6466843394000001</v>
      </c>
      <c r="Y76" s="100">
        <v>2.2595087739999999</v>
      </c>
      <c r="Z76" s="100">
        <v>3.1002039349000001</v>
      </c>
      <c r="AA76" s="109">
        <v>742</v>
      </c>
      <c r="AB76" s="109">
        <v>1522</v>
      </c>
      <c r="AC76" s="110">
        <v>522.30267179999998</v>
      </c>
      <c r="AD76" s="100">
        <v>445.88203587999999</v>
      </c>
      <c r="AE76" s="100">
        <v>611.82119710999996</v>
      </c>
      <c r="AF76" s="100">
        <v>8.8501660000000006E-14</v>
      </c>
      <c r="AG76" s="102">
        <v>487.51642576</v>
      </c>
      <c r="AH76" s="100">
        <v>453.67062642000002</v>
      </c>
      <c r="AI76" s="100">
        <v>523.88726873999997</v>
      </c>
      <c r="AJ76" s="100">
        <v>1.8255325766999999</v>
      </c>
      <c r="AK76" s="100">
        <v>1.5584300555999999</v>
      </c>
      <c r="AL76" s="100">
        <v>2.1384143461999998</v>
      </c>
      <c r="AM76" s="100">
        <v>4.8689446999999999E-3</v>
      </c>
      <c r="AN76" s="100">
        <v>0.77114065990000003</v>
      </c>
      <c r="AO76" s="100">
        <v>0.64352543719999999</v>
      </c>
      <c r="AP76" s="100">
        <v>0.92406280009999997</v>
      </c>
      <c r="AQ76" s="100">
        <v>1.9387000000000001E-4</v>
      </c>
      <c r="AR76" s="100">
        <v>1.4353541234</v>
      </c>
      <c r="AS76" s="100">
        <v>1.1869002772999999</v>
      </c>
      <c r="AT76" s="100">
        <v>1.7358168154</v>
      </c>
      <c r="AU76" s="99">
        <v>1</v>
      </c>
      <c r="AV76" s="99">
        <v>2</v>
      </c>
      <c r="AW76" s="99">
        <v>3</v>
      </c>
      <c r="AX76" s="99" t="s">
        <v>227</v>
      </c>
      <c r="AY76" s="99" t="s">
        <v>228</v>
      </c>
      <c r="AZ76" s="99" t="s">
        <v>28</v>
      </c>
      <c r="BA76" s="99" t="s">
        <v>28</v>
      </c>
      <c r="BB76" s="99" t="s">
        <v>28</v>
      </c>
      <c r="BC76" s="111" t="s">
        <v>426</v>
      </c>
      <c r="BD76" s="112">
        <v>482</v>
      </c>
      <c r="BE76" s="112">
        <v>821</v>
      </c>
      <c r="BF76" s="112">
        <v>742</v>
      </c>
      <c r="BQ76" s="46"/>
      <c r="CC76" s="4"/>
      <c r="CO76" s="4"/>
    </row>
    <row r="77" spans="1:93" x14ac:dyDescent="0.3">
      <c r="A77" s="9"/>
      <c r="B77" t="s">
        <v>193</v>
      </c>
      <c r="C77" s="99">
        <v>547</v>
      </c>
      <c r="D77" s="109">
        <v>1520</v>
      </c>
      <c r="E77" s="110">
        <v>433.93014739</v>
      </c>
      <c r="F77" s="100">
        <v>366.95794819999998</v>
      </c>
      <c r="G77" s="100">
        <v>513.12520613000004</v>
      </c>
      <c r="H77" s="100">
        <v>6.4804380000000002E-41</v>
      </c>
      <c r="I77" s="102">
        <v>359.86842104999999</v>
      </c>
      <c r="J77" s="100">
        <v>330.93979116000003</v>
      </c>
      <c r="K77" s="100">
        <v>391.32580587000001</v>
      </c>
      <c r="L77" s="100">
        <v>3.1445343122999998</v>
      </c>
      <c r="M77" s="100">
        <v>2.6592110878000002</v>
      </c>
      <c r="N77" s="100">
        <v>3.7184321643999998</v>
      </c>
      <c r="O77" s="109">
        <v>814</v>
      </c>
      <c r="P77" s="109">
        <v>1671</v>
      </c>
      <c r="Q77" s="110">
        <v>555.68599956000003</v>
      </c>
      <c r="R77" s="100">
        <v>474.03789159000002</v>
      </c>
      <c r="S77" s="100">
        <v>651.39714690999995</v>
      </c>
      <c r="T77" s="100">
        <v>1.1438750000000001E-21</v>
      </c>
      <c r="U77" s="102">
        <v>487.13345301999999</v>
      </c>
      <c r="V77" s="100">
        <v>454.79256516999999</v>
      </c>
      <c r="W77" s="100">
        <v>521.77414325999996</v>
      </c>
      <c r="X77" s="100">
        <v>2.1714156216</v>
      </c>
      <c r="Y77" s="100">
        <v>1.8523649756</v>
      </c>
      <c r="Z77" s="100">
        <v>2.5454194307</v>
      </c>
      <c r="AA77" s="109">
        <v>804</v>
      </c>
      <c r="AB77" s="109">
        <v>1863</v>
      </c>
      <c r="AC77" s="110">
        <v>477.42612789999998</v>
      </c>
      <c r="AD77" s="100">
        <v>407.44667855</v>
      </c>
      <c r="AE77" s="100">
        <v>559.42463052999994</v>
      </c>
      <c r="AF77" s="100">
        <v>2.4249769999999998E-10</v>
      </c>
      <c r="AG77" s="102">
        <v>431.56199678000002</v>
      </c>
      <c r="AH77" s="100">
        <v>402.73894681000002</v>
      </c>
      <c r="AI77" s="100">
        <v>462.44784256000003</v>
      </c>
      <c r="AJ77" s="100">
        <v>1.668681775</v>
      </c>
      <c r="AK77" s="100">
        <v>1.4240922459000001</v>
      </c>
      <c r="AL77" s="100">
        <v>1.9552798451</v>
      </c>
      <c r="AM77" s="100">
        <v>0.1017943421</v>
      </c>
      <c r="AN77" s="100">
        <v>0.85916529890000004</v>
      </c>
      <c r="AO77" s="100">
        <v>0.71632421840000005</v>
      </c>
      <c r="AP77" s="100">
        <v>1.0304900935000001</v>
      </c>
      <c r="AQ77" s="100">
        <v>1.05722903E-2</v>
      </c>
      <c r="AR77" s="100">
        <v>1.2805885990999999</v>
      </c>
      <c r="AS77" s="100">
        <v>1.0594096532999999</v>
      </c>
      <c r="AT77" s="100">
        <v>1.5479443246</v>
      </c>
      <c r="AU77" s="99">
        <v>1</v>
      </c>
      <c r="AV77" s="99">
        <v>2</v>
      </c>
      <c r="AW77" s="99">
        <v>3</v>
      </c>
      <c r="AX77" s="99" t="s">
        <v>28</v>
      </c>
      <c r="AY77" s="99" t="s">
        <v>28</v>
      </c>
      <c r="AZ77" s="99" t="s">
        <v>28</v>
      </c>
      <c r="BA77" s="99" t="s">
        <v>28</v>
      </c>
      <c r="BB77" s="99" t="s">
        <v>28</v>
      </c>
      <c r="BC77" s="111" t="s">
        <v>230</v>
      </c>
      <c r="BD77" s="112">
        <v>547</v>
      </c>
      <c r="BE77" s="112">
        <v>814</v>
      </c>
      <c r="BF77" s="112">
        <v>804</v>
      </c>
    </row>
    <row r="78" spans="1:93" x14ac:dyDescent="0.3">
      <c r="A78" s="9"/>
      <c r="B78" t="s">
        <v>191</v>
      </c>
      <c r="C78" s="99">
        <v>199</v>
      </c>
      <c r="D78" s="109">
        <v>1071</v>
      </c>
      <c r="E78" s="110">
        <v>216.88323303999999</v>
      </c>
      <c r="F78" s="100">
        <v>177.48349542</v>
      </c>
      <c r="G78" s="100">
        <v>265.02935759000002</v>
      </c>
      <c r="H78" s="100">
        <v>9.8581210000000005E-6</v>
      </c>
      <c r="I78" s="102">
        <v>185.80765640000001</v>
      </c>
      <c r="J78" s="100">
        <v>161.70502952000001</v>
      </c>
      <c r="K78" s="100">
        <v>213.50285317000001</v>
      </c>
      <c r="L78" s="100">
        <v>1.5716740866000001</v>
      </c>
      <c r="M78" s="100">
        <v>1.2861584855999999</v>
      </c>
      <c r="N78" s="100">
        <v>1.9205715798</v>
      </c>
      <c r="O78" s="109">
        <v>513</v>
      </c>
      <c r="P78" s="109">
        <v>1155</v>
      </c>
      <c r="Q78" s="110">
        <v>505.10665834000002</v>
      </c>
      <c r="R78" s="100">
        <v>427.50742661999999</v>
      </c>
      <c r="S78" s="100">
        <v>596.79135474999998</v>
      </c>
      <c r="T78" s="100">
        <v>1.352466E-15</v>
      </c>
      <c r="U78" s="102">
        <v>444.15584416000002</v>
      </c>
      <c r="V78" s="100">
        <v>407.33705078000003</v>
      </c>
      <c r="W78" s="100">
        <v>484.30265186999998</v>
      </c>
      <c r="X78" s="100">
        <v>1.9737702396000001</v>
      </c>
      <c r="Y78" s="100">
        <v>1.6705411064</v>
      </c>
      <c r="Z78" s="100">
        <v>2.3320401658000001</v>
      </c>
      <c r="AA78" s="109">
        <v>512</v>
      </c>
      <c r="AB78" s="109">
        <v>1201</v>
      </c>
      <c r="AC78" s="110">
        <v>449.77925933</v>
      </c>
      <c r="AD78" s="100">
        <v>380.5412968</v>
      </c>
      <c r="AE78" s="100">
        <v>531.61479139999994</v>
      </c>
      <c r="AF78" s="100">
        <v>1.1320725E-7</v>
      </c>
      <c r="AG78" s="102">
        <v>426.31140715999999</v>
      </c>
      <c r="AH78" s="100">
        <v>390.93882616000002</v>
      </c>
      <c r="AI78" s="100">
        <v>464.88453873999998</v>
      </c>
      <c r="AJ78" s="100">
        <v>1.5720514837999999</v>
      </c>
      <c r="AK78" s="100">
        <v>1.3300535715999999</v>
      </c>
      <c r="AL78" s="100">
        <v>1.8580799455000001</v>
      </c>
      <c r="AM78" s="100">
        <v>0.24617220570000001</v>
      </c>
      <c r="AN78" s="100">
        <v>0.89046392860000001</v>
      </c>
      <c r="AO78" s="100">
        <v>0.73192170290000003</v>
      </c>
      <c r="AP78" s="100">
        <v>1.0833481299000001</v>
      </c>
      <c r="AQ78" s="100">
        <v>1.7584639999999999E-13</v>
      </c>
      <c r="AR78" s="100">
        <v>2.3289336444000002</v>
      </c>
      <c r="AS78" s="100">
        <v>1.8597852128000001</v>
      </c>
      <c r="AT78" s="100">
        <v>2.9164292106</v>
      </c>
      <c r="AU78" s="99">
        <v>1</v>
      </c>
      <c r="AV78" s="99">
        <v>2</v>
      </c>
      <c r="AW78" s="99">
        <v>3</v>
      </c>
      <c r="AX78" s="99" t="s">
        <v>227</v>
      </c>
      <c r="AY78" s="99" t="s">
        <v>28</v>
      </c>
      <c r="AZ78" s="99" t="s">
        <v>28</v>
      </c>
      <c r="BA78" s="99" t="s">
        <v>28</v>
      </c>
      <c r="BB78" s="99" t="s">
        <v>28</v>
      </c>
      <c r="BC78" s="111" t="s">
        <v>229</v>
      </c>
      <c r="BD78" s="112">
        <v>199</v>
      </c>
      <c r="BE78" s="112">
        <v>513</v>
      </c>
      <c r="BF78" s="112">
        <v>512</v>
      </c>
      <c r="BQ78" s="46"/>
      <c r="CO78" s="4"/>
    </row>
    <row r="79" spans="1:93" x14ac:dyDescent="0.3">
      <c r="A79" s="9"/>
      <c r="B79" t="s">
        <v>192</v>
      </c>
      <c r="C79" s="99">
        <v>188</v>
      </c>
      <c r="D79" s="109">
        <v>944</v>
      </c>
      <c r="E79" s="110">
        <v>224.89051555</v>
      </c>
      <c r="F79" s="100">
        <v>183.8908074</v>
      </c>
      <c r="G79" s="100">
        <v>275.03138792999999</v>
      </c>
      <c r="H79" s="100">
        <v>1.9751038000000002E-6</v>
      </c>
      <c r="I79" s="102">
        <v>199.15254236999999</v>
      </c>
      <c r="J79" s="100">
        <v>172.62575937</v>
      </c>
      <c r="K79" s="100">
        <v>229.75560124</v>
      </c>
      <c r="L79" s="100">
        <v>1.6296999572999999</v>
      </c>
      <c r="M79" s="100">
        <v>1.3325899504000001</v>
      </c>
      <c r="N79" s="100">
        <v>1.9930526640999999</v>
      </c>
      <c r="O79" s="109">
        <v>708</v>
      </c>
      <c r="P79" s="109">
        <v>1093</v>
      </c>
      <c r="Q79" s="110">
        <v>715.38346414</v>
      </c>
      <c r="R79" s="100">
        <v>610.44285556</v>
      </c>
      <c r="S79" s="100">
        <v>838.36430570000005</v>
      </c>
      <c r="T79" s="100">
        <v>5.8276930000000003E-37</v>
      </c>
      <c r="U79" s="102">
        <v>647.75846294999997</v>
      </c>
      <c r="V79" s="100">
        <v>601.75953819999995</v>
      </c>
      <c r="W79" s="100">
        <v>697.27357803999996</v>
      </c>
      <c r="X79" s="100">
        <v>2.7954543225999999</v>
      </c>
      <c r="Y79" s="100">
        <v>2.3853851881999999</v>
      </c>
      <c r="Z79" s="100">
        <v>3.2760180234999998</v>
      </c>
      <c r="AA79" s="109">
        <v>648</v>
      </c>
      <c r="AB79" s="109">
        <v>1184</v>
      </c>
      <c r="AC79" s="110">
        <v>600.70091757</v>
      </c>
      <c r="AD79" s="100">
        <v>512.17098550000003</v>
      </c>
      <c r="AE79" s="100">
        <v>704.53345190000005</v>
      </c>
      <c r="AF79" s="100">
        <v>7.6584389999999999E-20</v>
      </c>
      <c r="AG79" s="102">
        <v>547.29729729999997</v>
      </c>
      <c r="AH79" s="100">
        <v>506.73972201999999</v>
      </c>
      <c r="AI79" s="100">
        <v>591.10095106000006</v>
      </c>
      <c r="AJ79" s="100">
        <v>2.0995471650000002</v>
      </c>
      <c r="AK79" s="100">
        <v>1.7901206892999999</v>
      </c>
      <c r="AL79" s="100">
        <v>2.4624587184000002</v>
      </c>
      <c r="AM79" s="100">
        <v>6.05020213E-2</v>
      </c>
      <c r="AN79" s="100">
        <v>0.83969080600000001</v>
      </c>
      <c r="AO79" s="100">
        <v>0.69966443769999997</v>
      </c>
      <c r="AP79" s="100">
        <v>1.0077411565000001</v>
      </c>
      <c r="AQ79" s="100">
        <v>5.565033E-25</v>
      </c>
      <c r="AR79" s="100">
        <v>3.1810299442000001</v>
      </c>
      <c r="AS79" s="100">
        <v>2.5535557025000002</v>
      </c>
      <c r="AT79" s="100">
        <v>3.9626907282000001</v>
      </c>
      <c r="AU79" s="99">
        <v>1</v>
      </c>
      <c r="AV79" s="99">
        <v>2</v>
      </c>
      <c r="AW79" s="99">
        <v>3</v>
      </c>
      <c r="AX79" s="99" t="s">
        <v>227</v>
      </c>
      <c r="AY79" s="99" t="s">
        <v>28</v>
      </c>
      <c r="AZ79" s="99" t="s">
        <v>28</v>
      </c>
      <c r="BA79" s="99" t="s">
        <v>28</v>
      </c>
      <c r="BB79" s="99" t="s">
        <v>28</v>
      </c>
      <c r="BC79" s="111" t="s">
        <v>229</v>
      </c>
      <c r="BD79" s="112">
        <v>188</v>
      </c>
      <c r="BE79" s="112">
        <v>708</v>
      </c>
      <c r="BF79" s="112">
        <v>648</v>
      </c>
      <c r="BQ79" s="46"/>
      <c r="CC79" s="4"/>
      <c r="CO79" s="4"/>
    </row>
    <row r="80" spans="1:93" x14ac:dyDescent="0.3">
      <c r="A80" s="9"/>
      <c r="B80" t="s">
        <v>148</v>
      </c>
      <c r="C80" s="99">
        <v>80</v>
      </c>
      <c r="D80" s="109">
        <v>820</v>
      </c>
      <c r="E80" s="110">
        <v>116.95644058000001</v>
      </c>
      <c r="F80" s="100">
        <v>89.893754877999996</v>
      </c>
      <c r="G80" s="100">
        <v>152.16639923</v>
      </c>
      <c r="H80" s="100">
        <v>0.2179766957</v>
      </c>
      <c r="I80" s="102">
        <v>97.56097561</v>
      </c>
      <c r="J80" s="100">
        <v>78.362612971999994</v>
      </c>
      <c r="K80" s="100">
        <v>121.4628201</v>
      </c>
      <c r="L80" s="100">
        <v>0.8475408834</v>
      </c>
      <c r="M80" s="100">
        <v>0.65142742070000004</v>
      </c>
      <c r="N80" s="100">
        <v>1.1026946766000001</v>
      </c>
      <c r="O80" s="109">
        <v>260</v>
      </c>
      <c r="P80" s="109">
        <v>869</v>
      </c>
      <c r="Q80" s="110">
        <v>346.38410340000001</v>
      </c>
      <c r="R80" s="100">
        <v>286.63703077999998</v>
      </c>
      <c r="S80" s="100">
        <v>418.58494961000002</v>
      </c>
      <c r="T80" s="100">
        <v>1.7255445E-3</v>
      </c>
      <c r="U80" s="102">
        <v>299.19447640999999</v>
      </c>
      <c r="V80" s="100">
        <v>264.95022506999999</v>
      </c>
      <c r="W80" s="100">
        <v>337.86472418</v>
      </c>
      <c r="X80" s="100">
        <v>1.3535411253</v>
      </c>
      <c r="Y80" s="100">
        <v>1.1200716355</v>
      </c>
      <c r="Z80" s="100">
        <v>1.6356753621</v>
      </c>
      <c r="AA80" s="109">
        <v>319</v>
      </c>
      <c r="AB80" s="109">
        <v>915</v>
      </c>
      <c r="AC80" s="110">
        <v>387.61696934999998</v>
      </c>
      <c r="AD80" s="100">
        <v>323.46446288999999</v>
      </c>
      <c r="AE80" s="100">
        <v>464.49280266</v>
      </c>
      <c r="AF80" s="100">
        <v>1.0043704E-3</v>
      </c>
      <c r="AG80" s="102">
        <v>348.63387977999997</v>
      </c>
      <c r="AH80" s="100">
        <v>312.40030703999997</v>
      </c>
      <c r="AI80" s="100">
        <v>389.06998293999999</v>
      </c>
      <c r="AJ80" s="100">
        <v>1.3547841950999999</v>
      </c>
      <c r="AK80" s="100">
        <v>1.1305607768999999</v>
      </c>
      <c r="AL80" s="100">
        <v>1.6234777049</v>
      </c>
      <c r="AM80" s="100">
        <v>0.33024724449999998</v>
      </c>
      <c r="AN80" s="100">
        <v>1.1190379856999999</v>
      </c>
      <c r="AO80" s="100">
        <v>0.89231136769999997</v>
      </c>
      <c r="AP80" s="100">
        <v>1.4033733725999999</v>
      </c>
      <c r="AQ80" s="100">
        <v>6.6681330000000005E-13</v>
      </c>
      <c r="AR80" s="100">
        <v>2.9616505228999999</v>
      </c>
      <c r="AS80" s="100">
        <v>2.2025482031000001</v>
      </c>
      <c r="AT80" s="100">
        <v>3.9823754174000001</v>
      </c>
      <c r="AU80" s="99" t="s">
        <v>28</v>
      </c>
      <c r="AV80" s="99">
        <v>2</v>
      </c>
      <c r="AW80" s="99">
        <v>3</v>
      </c>
      <c r="AX80" s="99" t="s">
        <v>227</v>
      </c>
      <c r="AY80" s="99" t="s">
        <v>28</v>
      </c>
      <c r="AZ80" s="99" t="s">
        <v>28</v>
      </c>
      <c r="BA80" s="99" t="s">
        <v>28</v>
      </c>
      <c r="BB80" s="99" t="s">
        <v>28</v>
      </c>
      <c r="BC80" s="111" t="s">
        <v>430</v>
      </c>
      <c r="BD80" s="112">
        <v>80</v>
      </c>
      <c r="BE80" s="112">
        <v>260</v>
      </c>
      <c r="BF80" s="112">
        <v>319</v>
      </c>
    </row>
    <row r="81" spans="1:93" x14ac:dyDescent="0.3">
      <c r="A81" s="9"/>
      <c r="B81" t="s">
        <v>195</v>
      </c>
      <c r="C81" s="99">
        <v>91</v>
      </c>
      <c r="D81" s="109">
        <v>382</v>
      </c>
      <c r="E81" s="110">
        <v>289.37508747999999</v>
      </c>
      <c r="F81" s="100">
        <v>225.01040972000001</v>
      </c>
      <c r="G81" s="100">
        <v>372.15141003999997</v>
      </c>
      <c r="H81" s="100">
        <v>7.9711420999999997E-9</v>
      </c>
      <c r="I81" s="102">
        <v>238.21989529000001</v>
      </c>
      <c r="J81" s="100">
        <v>193.97593875999999</v>
      </c>
      <c r="K81" s="100">
        <v>292.55545237000001</v>
      </c>
      <c r="L81" s="100">
        <v>2.0969962496000001</v>
      </c>
      <c r="M81" s="100">
        <v>1.6305687868000001</v>
      </c>
      <c r="N81" s="100">
        <v>2.6968462210999999</v>
      </c>
      <c r="O81" s="109">
        <v>145</v>
      </c>
      <c r="P81" s="109">
        <v>412</v>
      </c>
      <c r="Q81" s="110">
        <v>421.3829657</v>
      </c>
      <c r="R81" s="100">
        <v>338.31630079000001</v>
      </c>
      <c r="S81" s="100">
        <v>524.84495533999996</v>
      </c>
      <c r="T81" s="100">
        <v>8.5102024000000005E-6</v>
      </c>
      <c r="U81" s="102">
        <v>351.94174757000002</v>
      </c>
      <c r="V81" s="100">
        <v>299.07653857000003</v>
      </c>
      <c r="W81" s="100">
        <v>414.15148871000002</v>
      </c>
      <c r="X81" s="100">
        <v>1.6466089754</v>
      </c>
      <c r="Y81" s="100">
        <v>1.3220151329000001</v>
      </c>
      <c r="Z81" s="100">
        <v>2.0509002130999998</v>
      </c>
      <c r="AA81" s="109">
        <v>169</v>
      </c>
      <c r="AB81" s="109">
        <v>460</v>
      </c>
      <c r="AC81" s="110">
        <v>426.30775571999999</v>
      </c>
      <c r="AD81" s="100">
        <v>345.41982839000002</v>
      </c>
      <c r="AE81" s="100">
        <v>526.13743523999995</v>
      </c>
      <c r="AF81" s="100">
        <v>2.0333069999999999E-4</v>
      </c>
      <c r="AG81" s="102">
        <v>367.39130434999998</v>
      </c>
      <c r="AH81" s="100">
        <v>315.97435146999999</v>
      </c>
      <c r="AI81" s="100">
        <v>427.17508519</v>
      </c>
      <c r="AJ81" s="100">
        <v>1.4900147707</v>
      </c>
      <c r="AK81" s="100">
        <v>1.2072983414</v>
      </c>
      <c r="AL81" s="100">
        <v>1.8389356969999999</v>
      </c>
      <c r="AM81" s="100">
        <v>0.93379518279999996</v>
      </c>
      <c r="AN81" s="100">
        <v>1.0116872072</v>
      </c>
      <c r="AO81" s="100">
        <v>0.76910469589999997</v>
      </c>
      <c r="AP81" s="100">
        <v>1.3307824157000001</v>
      </c>
      <c r="AQ81" s="100">
        <v>1.6333176800000002E-2</v>
      </c>
      <c r="AR81" s="100">
        <v>1.4561825946</v>
      </c>
      <c r="AS81" s="100">
        <v>1.0715246952999999</v>
      </c>
      <c r="AT81" s="100">
        <v>1.9789256917</v>
      </c>
      <c r="AU81" s="99">
        <v>1</v>
      </c>
      <c r="AV81" s="99">
        <v>2</v>
      </c>
      <c r="AW81" s="99">
        <v>3</v>
      </c>
      <c r="AX81" s="99" t="s">
        <v>28</v>
      </c>
      <c r="AY81" s="99" t="s">
        <v>28</v>
      </c>
      <c r="AZ81" s="99" t="s">
        <v>28</v>
      </c>
      <c r="BA81" s="99" t="s">
        <v>28</v>
      </c>
      <c r="BB81" s="99" t="s">
        <v>28</v>
      </c>
      <c r="BC81" s="111" t="s">
        <v>230</v>
      </c>
      <c r="BD81" s="112">
        <v>91</v>
      </c>
      <c r="BE81" s="112">
        <v>145</v>
      </c>
      <c r="BF81" s="112">
        <v>169</v>
      </c>
      <c r="BQ81" s="46"/>
      <c r="CC81" s="4"/>
      <c r="CO81" s="4"/>
    </row>
    <row r="82" spans="1:93" x14ac:dyDescent="0.3">
      <c r="A82" s="9"/>
      <c r="B82" t="s">
        <v>194</v>
      </c>
      <c r="C82" s="99">
        <v>1162</v>
      </c>
      <c r="D82" s="109">
        <v>1708</v>
      </c>
      <c r="E82" s="110">
        <v>811.88371954000002</v>
      </c>
      <c r="F82" s="100">
        <v>695.92439875000002</v>
      </c>
      <c r="G82" s="100">
        <v>947.16491510000003</v>
      </c>
      <c r="H82" s="100">
        <v>1.7972499999999999E-112</v>
      </c>
      <c r="I82" s="102">
        <v>680.32786884999996</v>
      </c>
      <c r="J82" s="100">
        <v>642.31437401999995</v>
      </c>
      <c r="K82" s="100">
        <v>720.59108103000005</v>
      </c>
      <c r="L82" s="100">
        <v>5.8834266967</v>
      </c>
      <c r="M82" s="100">
        <v>5.0431115785999996</v>
      </c>
      <c r="N82" s="100">
        <v>6.8637604297000001</v>
      </c>
      <c r="O82" s="109">
        <v>1655</v>
      </c>
      <c r="P82" s="109">
        <v>1954</v>
      </c>
      <c r="Q82" s="110">
        <v>974.92606062000004</v>
      </c>
      <c r="R82" s="100">
        <v>839.21229229000005</v>
      </c>
      <c r="S82" s="100">
        <v>1132.5868703000001</v>
      </c>
      <c r="T82" s="100">
        <v>1.7458349999999999E-68</v>
      </c>
      <c r="U82" s="102">
        <v>846.98055270999998</v>
      </c>
      <c r="V82" s="100">
        <v>807.14206864000005</v>
      </c>
      <c r="W82" s="100">
        <v>888.78536326000005</v>
      </c>
      <c r="X82" s="100">
        <v>3.8096509171999999</v>
      </c>
      <c r="Y82" s="100">
        <v>3.2793316418999998</v>
      </c>
      <c r="Z82" s="100">
        <v>4.4257311233000003</v>
      </c>
      <c r="AA82" s="109">
        <v>1731</v>
      </c>
      <c r="AB82" s="109">
        <v>2239</v>
      </c>
      <c r="AC82" s="110">
        <v>853.89786604999995</v>
      </c>
      <c r="AD82" s="100">
        <v>735.96983455999998</v>
      </c>
      <c r="AE82" s="100">
        <v>990.72208045000002</v>
      </c>
      <c r="AF82" s="100">
        <v>3.8887390000000001E-47</v>
      </c>
      <c r="AG82" s="102">
        <v>773.11299686999996</v>
      </c>
      <c r="AH82" s="100">
        <v>737.53731759000004</v>
      </c>
      <c r="AI82" s="100">
        <v>810.40469638000002</v>
      </c>
      <c r="AJ82" s="100">
        <v>2.9845115787999998</v>
      </c>
      <c r="AK82" s="100">
        <v>2.5723339759999999</v>
      </c>
      <c r="AL82" s="100">
        <v>3.4627344066000001</v>
      </c>
      <c r="AM82" s="100">
        <v>0.1154757666</v>
      </c>
      <c r="AN82" s="100">
        <v>0.87585910410000001</v>
      </c>
      <c r="AO82" s="100">
        <v>0.74260005110000005</v>
      </c>
      <c r="AP82" s="100">
        <v>1.0330313999</v>
      </c>
      <c r="AQ82" s="100">
        <v>3.4596137700000001E-2</v>
      </c>
      <c r="AR82" s="100">
        <v>1.2008198183000001</v>
      </c>
      <c r="AS82" s="100">
        <v>1.0133469049999999</v>
      </c>
      <c r="AT82" s="100">
        <v>1.4229759118</v>
      </c>
      <c r="AU82" s="99">
        <v>1</v>
      </c>
      <c r="AV82" s="99">
        <v>2</v>
      </c>
      <c r="AW82" s="99">
        <v>3</v>
      </c>
      <c r="AX82" s="99" t="s">
        <v>28</v>
      </c>
      <c r="AY82" s="99" t="s">
        <v>28</v>
      </c>
      <c r="AZ82" s="99" t="s">
        <v>28</v>
      </c>
      <c r="BA82" s="99" t="s">
        <v>28</v>
      </c>
      <c r="BB82" s="99" t="s">
        <v>28</v>
      </c>
      <c r="BC82" s="111" t="s">
        <v>230</v>
      </c>
      <c r="BD82" s="112">
        <v>1162</v>
      </c>
      <c r="BE82" s="112">
        <v>1655</v>
      </c>
      <c r="BF82" s="112">
        <v>1731</v>
      </c>
      <c r="BQ82" s="46"/>
      <c r="CC82" s="4"/>
      <c r="CO82" s="4"/>
    </row>
    <row r="83" spans="1:93" x14ac:dyDescent="0.3">
      <c r="A83" s="9"/>
      <c r="B83" t="s">
        <v>196</v>
      </c>
      <c r="C83" s="99">
        <v>358</v>
      </c>
      <c r="D83" s="109">
        <v>849</v>
      </c>
      <c r="E83" s="110">
        <v>505.62728754</v>
      </c>
      <c r="F83" s="100">
        <v>423.17538184</v>
      </c>
      <c r="G83" s="100">
        <v>604.14420326000004</v>
      </c>
      <c r="H83" s="100">
        <v>2.2623280000000001E-46</v>
      </c>
      <c r="I83" s="102">
        <v>421.67255595</v>
      </c>
      <c r="J83" s="100">
        <v>380.17883625000002</v>
      </c>
      <c r="K83" s="100">
        <v>467.69500951999999</v>
      </c>
      <c r="L83" s="100">
        <v>3.6640974692000001</v>
      </c>
      <c r="M83" s="100">
        <v>3.0665984290999999</v>
      </c>
      <c r="N83" s="100">
        <v>4.3780138073000003</v>
      </c>
      <c r="O83" s="109">
        <v>571</v>
      </c>
      <c r="P83" s="109">
        <v>957</v>
      </c>
      <c r="Q83" s="110">
        <v>711.75559650000002</v>
      </c>
      <c r="R83" s="100">
        <v>602.83911031000002</v>
      </c>
      <c r="S83" s="100">
        <v>840.35030324000002</v>
      </c>
      <c r="T83" s="100">
        <v>1.4958500000000001E-33</v>
      </c>
      <c r="U83" s="102">
        <v>596.65621735000002</v>
      </c>
      <c r="V83" s="100">
        <v>549.67058213999996</v>
      </c>
      <c r="W83" s="100">
        <v>647.65816702999996</v>
      </c>
      <c r="X83" s="100">
        <v>2.7812779558999998</v>
      </c>
      <c r="Y83" s="100">
        <v>2.3556725605</v>
      </c>
      <c r="Z83" s="100">
        <v>3.2837785682999998</v>
      </c>
      <c r="AA83" s="109">
        <v>343</v>
      </c>
      <c r="AB83" s="109">
        <v>1010</v>
      </c>
      <c r="AC83" s="110">
        <v>396.95085349999999</v>
      </c>
      <c r="AD83" s="100">
        <v>332.03981386999999</v>
      </c>
      <c r="AE83" s="100">
        <v>474.55146495999998</v>
      </c>
      <c r="AF83" s="100">
        <v>3.254388E-4</v>
      </c>
      <c r="AG83" s="102">
        <v>339.60396040000001</v>
      </c>
      <c r="AH83" s="100">
        <v>305.50068124000001</v>
      </c>
      <c r="AI83" s="100">
        <v>377.51421519000002</v>
      </c>
      <c r="AJ83" s="100">
        <v>1.3874076345999999</v>
      </c>
      <c r="AK83" s="100">
        <v>1.1605330197999999</v>
      </c>
      <c r="AL83" s="100">
        <v>1.6586343616000001</v>
      </c>
      <c r="AM83" s="100">
        <v>2.4862946999999999E-8</v>
      </c>
      <c r="AN83" s="100">
        <v>0.5577066839</v>
      </c>
      <c r="AO83" s="100">
        <v>0.45419168059999998</v>
      </c>
      <c r="AP83" s="100">
        <v>0.68481383210000002</v>
      </c>
      <c r="AQ83" s="100">
        <v>1.055278E-3</v>
      </c>
      <c r="AR83" s="100">
        <v>1.4076684824000001</v>
      </c>
      <c r="AS83" s="100">
        <v>1.1471976401999999</v>
      </c>
      <c r="AT83" s="100">
        <v>1.7272791425</v>
      </c>
      <c r="AU83" s="99">
        <v>1</v>
      </c>
      <c r="AV83" s="99">
        <v>2</v>
      </c>
      <c r="AW83" s="99">
        <v>3</v>
      </c>
      <c r="AX83" s="99" t="s">
        <v>227</v>
      </c>
      <c r="AY83" s="99" t="s">
        <v>228</v>
      </c>
      <c r="AZ83" s="99" t="s">
        <v>28</v>
      </c>
      <c r="BA83" s="99" t="s">
        <v>28</v>
      </c>
      <c r="BB83" s="99" t="s">
        <v>28</v>
      </c>
      <c r="BC83" s="111" t="s">
        <v>426</v>
      </c>
      <c r="BD83" s="112">
        <v>358</v>
      </c>
      <c r="BE83" s="112">
        <v>571</v>
      </c>
      <c r="BF83" s="112">
        <v>343</v>
      </c>
      <c r="BQ83" s="46"/>
      <c r="CC83" s="4"/>
      <c r="CO83" s="4"/>
    </row>
    <row r="84" spans="1:93" s="3" customFormat="1" x14ac:dyDescent="0.3">
      <c r="A84" s="9" t="s">
        <v>233</v>
      </c>
      <c r="B84" s="3" t="s">
        <v>98</v>
      </c>
      <c r="C84" s="105">
        <v>2264</v>
      </c>
      <c r="D84" s="106">
        <v>19073</v>
      </c>
      <c r="E84" s="101">
        <v>124.77005221</v>
      </c>
      <c r="F84" s="107">
        <v>108.07831069</v>
      </c>
      <c r="G84" s="107">
        <v>144.03968592999999</v>
      </c>
      <c r="H84" s="107">
        <v>0.16916465110000001</v>
      </c>
      <c r="I84" s="108">
        <v>118.70182981000001</v>
      </c>
      <c r="J84" s="107">
        <v>113.91163331</v>
      </c>
      <c r="K84" s="107">
        <v>123.69346301</v>
      </c>
      <c r="L84" s="107">
        <v>0.90416329139999996</v>
      </c>
      <c r="M84" s="107">
        <v>0.7832042978</v>
      </c>
      <c r="N84" s="107">
        <v>1.0438033343999999</v>
      </c>
      <c r="O84" s="106">
        <v>4511</v>
      </c>
      <c r="P84" s="106">
        <v>23242</v>
      </c>
      <c r="Q84" s="101">
        <v>211.49305286000001</v>
      </c>
      <c r="R84" s="107">
        <v>184.06087070999999</v>
      </c>
      <c r="S84" s="107">
        <v>243.01369018</v>
      </c>
      <c r="T84" s="107">
        <v>7.1572700999999999E-3</v>
      </c>
      <c r="U84" s="108">
        <v>194.08828844000001</v>
      </c>
      <c r="V84" s="107">
        <v>188.50629044999999</v>
      </c>
      <c r="W84" s="107">
        <v>199.83557906999999</v>
      </c>
      <c r="X84" s="107">
        <v>0.82643672720000005</v>
      </c>
      <c r="Y84" s="107">
        <v>0.71924189250000004</v>
      </c>
      <c r="Z84" s="107">
        <v>0.94960773450000002</v>
      </c>
      <c r="AA84" s="106">
        <v>7556</v>
      </c>
      <c r="AB84" s="106">
        <v>27776</v>
      </c>
      <c r="AC84" s="101">
        <v>287.94149232000001</v>
      </c>
      <c r="AD84" s="107">
        <v>251.34144699000001</v>
      </c>
      <c r="AE84" s="107">
        <v>329.87119310999998</v>
      </c>
      <c r="AF84" s="107">
        <v>0.92669096449999999</v>
      </c>
      <c r="AG84" s="108">
        <v>272.03341014</v>
      </c>
      <c r="AH84" s="107">
        <v>265.96831814000001</v>
      </c>
      <c r="AI84" s="107">
        <v>278.23680936</v>
      </c>
      <c r="AJ84" s="107">
        <v>1.0064022315000001</v>
      </c>
      <c r="AK84" s="107">
        <v>0.87847913499999997</v>
      </c>
      <c r="AL84" s="107">
        <v>1.1529533383999999</v>
      </c>
      <c r="AM84" s="107">
        <v>2.4340000000000001E-5</v>
      </c>
      <c r="AN84" s="107">
        <v>1.3614702158</v>
      </c>
      <c r="AO84" s="107">
        <v>1.1797251452999999</v>
      </c>
      <c r="AP84" s="107">
        <v>1.5712144103000001</v>
      </c>
      <c r="AQ84" s="107">
        <v>5.8212210000000003E-12</v>
      </c>
      <c r="AR84" s="107">
        <v>1.6950626301</v>
      </c>
      <c r="AS84" s="107">
        <v>1.458589878</v>
      </c>
      <c r="AT84" s="107">
        <v>1.9698733437</v>
      </c>
      <c r="AU84" s="105" t="s">
        <v>28</v>
      </c>
      <c r="AV84" s="105" t="s">
        <v>28</v>
      </c>
      <c r="AW84" s="105" t="s">
        <v>28</v>
      </c>
      <c r="AX84" s="105" t="s">
        <v>227</v>
      </c>
      <c r="AY84" s="105" t="s">
        <v>228</v>
      </c>
      <c r="AZ84" s="105" t="s">
        <v>28</v>
      </c>
      <c r="BA84" s="105" t="s">
        <v>28</v>
      </c>
      <c r="BB84" s="105" t="s">
        <v>28</v>
      </c>
      <c r="BC84" s="103" t="s">
        <v>437</v>
      </c>
      <c r="BD84" s="104">
        <v>2264</v>
      </c>
      <c r="BE84" s="104">
        <v>4511</v>
      </c>
      <c r="BF84" s="104">
        <v>7556</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9">
        <v>2252</v>
      </c>
      <c r="D85" s="109">
        <v>17098</v>
      </c>
      <c r="E85" s="110">
        <v>140.24408158</v>
      </c>
      <c r="F85" s="100">
        <v>121.73066978999999</v>
      </c>
      <c r="G85" s="100">
        <v>161.57310605000001</v>
      </c>
      <c r="H85" s="100">
        <v>0.82290305230000005</v>
      </c>
      <c r="I85" s="102">
        <v>131.71131126</v>
      </c>
      <c r="J85" s="100">
        <v>126.38226646</v>
      </c>
      <c r="K85" s="100">
        <v>137.265061</v>
      </c>
      <c r="L85" s="100">
        <v>1.0162979670000001</v>
      </c>
      <c r="M85" s="100">
        <v>0.88213799000000004</v>
      </c>
      <c r="N85" s="100">
        <v>1.1708616674000001</v>
      </c>
      <c r="O85" s="109">
        <v>3552</v>
      </c>
      <c r="P85" s="109">
        <v>18222</v>
      </c>
      <c r="Q85" s="110">
        <v>208.08497514999999</v>
      </c>
      <c r="R85" s="100">
        <v>181.11726322999999</v>
      </c>
      <c r="S85" s="100">
        <v>239.06808280000001</v>
      </c>
      <c r="T85" s="100">
        <v>3.4864902000000001E-3</v>
      </c>
      <c r="U85" s="102">
        <v>194.92920645000001</v>
      </c>
      <c r="V85" s="100">
        <v>188.62301743</v>
      </c>
      <c r="W85" s="100">
        <v>201.44622881000001</v>
      </c>
      <c r="X85" s="100">
        <v>0.81311921840000001</v>
      </c>
      <c r="Y85" s="100">
        <v>0.70773936179999997</v>
      </c>
      <c r="Z85" s="100">
        <v>0.93418975829999995</v>
      </c>
      <c r="AA85" s="109">
        <v>5465</v>
      </c>
      <c r="AB85" s="109">
        <v>18892</v>
      </c>
      <c r="AC85" s="110">
        <v>290.69564596999999</v>
      </c>
      <c r="AD85" s="100">
        <v>253.71640162</v>
      </c>
      <c r="AE85" s="100">
        <v>333.06462668</v>
      </c>
      <c r="AF85" s="100">
        <v>0.81882098390000002</v>
      </c>
      <c r="AG85" s="102">
        <v>289.27588397</v>
      </c>
      <c r="AH85" s="100">
        <v>281.70719236999997</v>
      </c>
      <c r="AI85" s="100">
        <v>297.04792535000001</v>
      </c>
      <c r="AJ85" s="100">
        <v>1.0160284452999999</v>
      </c>
      <c r="AK85" s="100">
        <v>0.88677998680000003</v>
      </c>
      <c r="AL85" s="100">
        <v>1.1641149069000001</v>
      </c>
      <c r="AM85" s="100">
        <v>4.8155526000000001E-6</v>
      </c>
      <c r="AN85" s="100">
        <v>1.3970044966999999</v>
      </c>
      <c r="AO85" s="100">
        <v>1.2104929064000001</v>
      </c>
      <c r="AP85" s="100">
        <v>1.6122536145999999</v>
      </c>
      <c r="AQ85" s="100">
        <v>1.8146424000000001E-7</v>
      </c>
      <c r="AR85" s="100">
        <v>1.4837344492</v>
      </c>
      <c r="AS85" s="100">
        <v>1.2793356813000001</v>
      </c>
      <c r="AT85" s="100">
        <v>1.7207898975</v>
      </c>
      <c r="AU85" s="99" t="s">
        <v>28</v>
      </c>
      <c r="AV85" s="99">
        <v>2</v>
      </c>
      <c r="AW85" s="99" t="s">
        <v>28</v>
      </c>
      <c r="AX85" s="99" t="s">
        <v>227</v>
      </c>
      <c r="AY85" s="99" t="s">
        <v>228</v>
      </c>
      <c r="AZ85" s="99" t="s">
        <v>28</v>
      </c>
      <c r="BA85" s="99" t="s">
        <v>28</v>
      </c>
      <c r="BB85" s="99" t="s">
        <v>28</v>
      </c>
      <c r="BC85" s="111" t="s">
        <v>429</v>
      </c>
      <c r="BD85" s="112">
        <v>2252</v>
      </c>
      <c r="BE85" s="112">
        <v>3552</v>
      </c>
      <c r="BF85" s="112">
        <v>5465</v>
      </c>
    </row>
    <row r="86" spans="1:93" x14ac:dyDescent="0.3">
      <c r="A86" s="9"/>
      <c r="B86" t="s">
        <v>100</v>
      </c>
      <c r="C86" s="99">
        <v>2419</v>
      </c>
      <c r="D86" s="109">
        <v>19961</v>
      </c>
      <c r="E86" s="110">
        <v>122.19891337</v>
      </c>
      <c r="F86" s="100">
        <v>106.07291658</v>
      </c>
      <c r="G86" s="100">
        <v>140.77650460000001</v>
      </c>
      <c r="H86" s="100">
        <v>9.2259911900000005E-2</v>
      </c>
      <c r="I86" s="102">
        <v>121.18631331</v>
      </c>
      <c r="J86" s="100">
        <v>116.45197692000001</v>
      </c>
      <c r="K86" s="100">
        <v>126.11312338</v>
      </c>
      <c r="L86" s="100">
        <v>0.88553118129999997</v>
      </c>
      <c r="M86" s="100">
        <v>0.76867193440000003</v>
      </c>
      <c r="N86" s="100">
        <v>1.0201562434</v>
      </c>
      <c r="O86" s="109">
        <v>3976</v>
      </c>
      <c r="P86" s="109">
        <v>20664</v>
      </c>
      <c r="Q86" s="110">
        <v>193.92311480999999</v>
      </c>
      <c r="R86" s="100">
        <v>168.80731854000001</v>
      </c>
      <c r="S86" s="100">
        <v>222.77573498999999</v>
      </c>
      <c r="T86" s="100">
        <v>8.8811299999999995E-5</v>
      </c>
      <c r="U86" s="102">
        <v>192.41192412000001</v>
      </c>
      <c r="V86" s="100">
        <v>186.52315196999999</v>
      </c>
      <c r="W86" s="100">
        <v>198.48661225999999</v>
      </c>
      <c r="X86" s="100">
        <v>0.75777989950000002</v>
      </c>
      <c r="Y86" s="100">
        <v>0.65963664519999998</v>
      </c>
      <c r="Z86" s="100">
        <v>0.87052528129999995</v>
      </c>
      <c r="AA86" s="109">
        <v>6137</v>
      </c>
      <c r="AB86" s="109">
        <v>22239</v>
      </c>
      <c r="AC86" s="110">
        <v>266.48099205</v>
      </c>
      <c r="AD86" s="100">
        <v>232.62920518000001</v>
      </c>
      <c r="AE86" s="100">
        <v>305.25883054000002</v>
      </c>
      <c r="AF86" s="100">
        <v>0.30520304120000002</v>
      </c>
      <c r="AG86" s="102">
        <v>275.95665272999997</v>
      </c>
      <c r="AH86" s="100">
        <v>269.13814374999998</v>
      </c>
      <c r="AI86" s="100">
        <v>282.94790595000001</v>
      </c>
      <c r="AJ86" s="100">
        <v>0.9313943013</v>
      </c>
      <c r="AK86" s="100">
        <v>0.81307681399999998</v>
      </c>
      <c r="AL86" s="100">
        <v>1.0669291380999999</v>
      </c>
      <c r="AM86" s="100">
        <v>1.3248899999999999E-5</v>
      </c>
      <c r="AN86" s="100">
        <v>1.3741579610000001</v>
      </c>
      <c r="AO86" s="100">
        <v>1.1910417465000001</v>
      </c>
      <c r="AP86" s="100">
        <v>1.5854273012</v>
      </c>
      <c r="AQ86" s="100">
        <v>9.8071450000000001E-10</v>
      </c>
      <c r="AR86" s="100">
        <v>1.5869463113</v>
      </c>
      <c r="AS86" s="100">
        <v>1.3685240675999999</v>
      </c>
      <c r="AT86" s="100">
        <v>1.8402296711999999</v>
      </c>
      <c r="AU86" s="99" t="s">
        <v>28</v>
      </c>
      <c r="AV86" s="99">
        <v>2</v>
      </c>
      <c r="AW86" s="99" t="s">
        <v>28</v>
      </c>
      <c r="AX86" s="99" t="s">
        <v>227</v>
      </c>
      <c r="AY86" s="99" t="s">
        <v>228</v>
      </c>
      <c r="AZ86" s="99" t="s">
        <v>28</v>
      </c>
      <c r="BA86" s="99" t="s">
        <v>28</v>
      </c>
      <c r="BB86" s="99" t="s">
        <v>28</v>
      </c>
      <c r="BC86" s="111" t="s">
        <v>429</v>
      </c>
      <c r="BD86" s="112">
        <v>2419</v>
      </c>
      <c r="BE86" s="112">
        <v>3976</v>
      </c>
      <c r="BF86" s="112">
        <v>6137</v>
      </c>
    </row>
    <row r="87" spans="1:93" x14ac:dyDescent="0.3">
      <c r="A87" s="9"/>
      <c r="B87" t="s">
        <v>101</v>
      </c>
      <c r="C87" s="99">
        <v>3477</v>
      </c>
      <c r="D87" s="109">
        <v>20150</v>
      </c>
      <c r="E87" s="110">
        <v>184.43825376000001</v>
      </c>
      <c r="F87" s="100">
        <v>160.22758026</v>
      </c>
      <c r="G87" s="100">
        <v>212.30720324000001</v>
      </c>
      <c r="H87" s="100">
        <v>5.3333700000000001E-5</v>
      </c>
      <c r="I87" s="102">
        <v>172.55583127</v>
      </c>
      <c r="J87" s="100">
        <v>166.91455124999999</v>
      </c>
      <c r="K87" s="100">
        <v>178.38777196000001</v>
      </c>
      <c r="L87" s="100">
        <v>1.3365570954999999</v>
      </c>
      <c r="M87" s="100">
        <v>1.1611111302999999</v>
      </c>
      <c r="N87" s="100">
        <v>1.5385132591999999</v>
      </c>
      <c r="O87" s="109">
        <v>6987</v>
      </c>
      <c r="P87" s="109">
        <v>22985</v>
      </c>
      <c r="Q87" s="110">
        <v>339.48550690000002</v>
      </c>
      <c r="R87" s="100">
        <v>295.80544863</v>
      </c>
      <c r="S87" s="100">
        <v>389.61557309</v>
      </c>
      <c r="T87" s="100">
        <v>5.7790200000000001E-5</v>
      </c>
      <c r="U87" s="102">
        <v>303.98085708000002</v>
      </c>
      <c r="V87" s="100">
        <v>296.93607974000003</v>
      </c>
      <c r="W87" s="100">
        <v>311.19277102000001</v>
      </c>
      <c r="X87" s="100">
        <v>1.3265839585000001</v>
      </c>
      <c r="Y87" s="100">
        <v>1.1558984258</v>
      </c>
      <c r="Z87" s="100">
        <v>1.5224737397000001</v>
      </c>
      <c r="AA87" s="109">
        <v>9324</v>
      </c>
      <c r="AB87" s="109">
        <v>26101</v>
      </c>
      <c r="AC87" s="110">
        <v>376.32333311999997</v>
      </c>
      <c r="AD87" s="100">
        <v>328.56054329</v>
      </c>
      <c r="AE87" s="100">
        <v>431.02939150999998</v>
      </c>
      <c r="AF87" s="100">
        <v>7.56642E-5</v>
      </c>
      <c r="AG87" s="102">
        <v>357.22769242999999</v>
      </c>
      <c r="AH87" s="100">
        <v>350.04988271000002</v>
      </c>
      <c r="AI87" s="100">
        <v>364.55268389000003</v>
      </c>
      <c r="AJ87" s="100">
        <v>1.3153111042000001</v>
      </c>
      <c r="AK87" s="100">
        <v>1.1483724046999999</v>
      </c>
      <c r="AL87" s="100">
        <v>1.5065176538</v>
      </c>
      <c r="AM87" s="100">
        <v>0.1548470908</v>
      </c>
      <c r="AN87" s="100">
        <v>1.1085107478</v>
      </c>
      <c r="AO87" s="100">
        <v>0.96183590050000001</v>
      </c>
      <c r="AP87" s="100">
        <v>1.2775527275</v>
      </c>
      <c r="AQ87" s="100">
        <v>3.1054270000000002E-16</v>
      </c>
      <c r="AR87" s="100">
        <v>1.8406458529</v>
      </c>
      <c r="AS87" s="100">
        <v>1.5900030648000001</v>
      </c>
      <c r="AT87" s="100">
        <v>2.1307991355000002</v>
      </c>
      <c r="AU87" s="99">
        <v>1</v>
      </c>
      <c r="AV87" s="99">
        <v>2</v>
      </c>
      <c r="AW87" s="99">
        <v>3</v>
      </c>
      <c r="AX87" s="99" t="s">
        <v>227</v>
      </c>
      <c r="AY87" s="99" t="s">
        <v>28</v>
      </c>
      <c r="AZ87" s="99" t="s">
        <v>28</v>
      </c>
      <c r="BA87" s="99" t="s">
        <v>28</v>
      </c>
      <c r="BB87" s="99" t="s">
        <v>28</v>
      </c>
      <c r="BC87" s="111" t="s">
        <v>229</v>
      </c>
      <c r="BD87" s="112">
        <v>3477</v>
      </c>
      <c r="BE87" s="112">
        <v>6987</v>
      </c>
      <c r="BF87" s="112">
        <v>9324</v>
      </c>
    </row>
    <row r="88" spans="1:93" x14ac:dyDescent="0.3">
      <c r="A88" s="9"/>
      <c r="B88" t="s">
        <v>102</v>
      </c>
      <c r="C88" s="99">
        <v>980</v>
      </c>
      <c r="D88" s="109">
        <v>8069</v>
      </c>
      <c r="E88" s="110">
        <v>122.85224735</v>
      </c>
      <c r="F88" s="100">
        <v>105.72337398000001</v>
      </c>
      <c r="G88" s="100">
        <v>142.75627148999999</v>
      </c>
      <c r="H88" s="100">
        <v>0.12921641689999999</v>
      </c>
      <c r="I88" s="102">
        <v>121.45247243</v>
      </c>
      <c r="J88" s="100">
        <v>114.08163172</v>
      </c>
      <c r="K88" s="100">
        <v>129.29954484999999</v>
      </c>
      <c r="L88" s="100">
        <v>0.89026565550000003</v>
      </c>
      <c r="M88" s="100">
        <v>0.766138926</v>
      </c>
      <c r="N88" s="100">
        <v>1.0345028956</v>
      </c>
      <c r="O88" s="109">
        <v>1905</v>
      </c>
      <c r="P88" s="109">
        <v>8252</v>
      </c>
      <c r="Q88" s="110">
        <v>242.43261781999999</v>
      </c>
      <c r="R88" s="100">
        <v>210.22596357</v>
      </c>
      <c r="S88" s="100">
        <v>279.57333712000002</v>
      </c>
      <c r="T88" s="100">
        <v>0.45694360179999999</v>
      </c>
      <c r="U88" s="102">
        <v>230.85312651000001</v>
      </c>
      <c r="V88" s="100">
        <v>220.71583999000001</v>
      </c>
      <c r="W88" s="100">
        <v>241.45600979</v>
      </c>
      <c r="X88" s="100">
        <v>0.9473371183</v>
      </c>
      <c r="Y88" s="100">
        <v>0.8214854103</v>
      </c>
      <c r="Z88" s="100">
        <v>1.0924693298999999</v>
      </c>
      <c r="AA88" s="109">
        <v>2575</v>
      </c>
      <c r="AB88" s="109">
        <v>8416</v>
      </c>
      <c r="AC88" s="110">
        <v>316.57381634000001</v>
      </c>
      <c r="AD88" s="100">
        <v>275.07278924000002</v>
      </c>
      <c r="AE88" s="100">
        <v>364.33622339999999</v>
      </c>
      <c r="AF88" s="100">
        <v>0.1581683767</v>
      </c>
      <c r="AG88" s="102">
        <v>305.96482889999999</v>
      </c>
      <c r="AH88" s="100">
        <v>294.37249616999998</v>
      </c>
      <c r="AI88" s="100">
        <v>318.01366547999999</v>
      </c>
      <c r="AJ88" s="100">
        <v>1.1064768491999999</v>
      </c>
      <c r="AK88" s="100">
        <v>0.96142402640000002</v>
      </c>
      <c r="AL88" s="100">
        <v>1.2734142109</v>
      </c>
      <c r="AM88" s="100">
        <v>5.3478789999999998E-4</v>
      </c>
      <c r="AN88" s="100">
        <v>1.3058218782</v>
      </c>
      <c r="AO88" s="100">
        <v>1.1227706709</v>
      </c>
      <c r="AP88" s="100">
        <v>1.5187168865</v>
      </c>
      <c r="AQ88" s="100">
        <v>7.4871660000000006E-17</v>
      </c>
      <c r="AR88" s="100">
        <v>1.9733673828</v>
      </c>
      <c r="AS88" s="100">
        <v>1.6819928592</v>
      </c>
      <c r="AT88" s="100">
        <v>2.3152172175999999</v>
      </c>
      <c r="AU88" s="99" t="s">
        <v>28</v>
      </c>
      <c r="AV88" s="99" t="s">
        <v>28</v>
      </c>
      <c r="AW88" s="99" t="s">
        <v>28</v>
      </c>
      <c r="AX88" s="99" t="s">
        <v>227</v>
      </c>
      <c r="AY88" s="99" t="s">
        <v>228</v>
      </c>
      <c r="AZ88" s="99" t="s">
        <v>28</v>
      </c>
      <c r="BA88" s="99" t="s">
        <v>28</v>
      </c>
      <c r="BB88" s="99" t="s">
        <v>28</v>
      </c>
      <c r="BC88" s="111" t="s">
        <v>437</v>
      </c>
      <c r="BD88" s="112">
        <v>980</v>
      </c>
      <c r="BE88" s="112">
        <v>1905</v>
      </c>
      <c r="BF88" s="112">
        <v>2575</v>
      </c>
    </row>
    <row r="89" spans="1:93" x14ac:dyDescent="0.3">
      <c r="A89" s="9"/>
      <c r="B89" t="s">
        <v>150</v>
      </c>
      <c r="C89" s="99">
        <v>3136</v>
      </c>
      <c r="D89" s="109">
        <v>20046</v>
      </c>
      <c r="E89" s="110">
        <v>165.93374420999999</v>
      </c>
      <c r="F89" s="100">
        <v>144.23567621999999</v>
      </c>
      <c r="G89" s="100">
        <v>190.89595715999999</v>
      </c>
      <c r="H89" s="100">
        <v>9.9211387999999998E-3</v>
      </c>
      <c r="I89" s="102">
        <v>156.44018757000001</v>
      </c>
      <c r="J89" s="100">
        <v>151.05958959</v>
      </c>
      <c r="K89" s="100">
        <v>162.01243729999999</v>
      </c>
      <c r="L89" s="100">
        <v>1.2024616297999999</v>
      </c>
      <c r="M89" s="100">
        <v>1.0452236049000001</v>
      </c>
      <c r="N89" s="100">
        <v>1.3833537287</v>
      </c>
      <c r="O89" s="109">
        <v>5890</v>
      </c>
      <c r="P89" s="109">
        <v>22558</v>
      </c>
      <c r="Q89" s="110">
        <v>260.87026427000001</v>
      </c>
      <c r="R89" s="100">
        <v>227.67942682</v>
      </c>
      <c r="S89" s="100">
        <v>298.89962272999998</v>
      </c>
      <c r="T89" s="100">
        <v>0.78215144739999998</v>
      </c>
      <c r="U89" s="102">
        <v>261.10470786000002</v>
      </c>
      <c r="V89" s="100">
        <v>254.52098720000001</v>
      </c>
      <c r="W89" s="100">
        <v>267.85873031</v>
      </c>
      <c r="X89" s="100">
        <v>1.01938463</v>
      </c>
      <c r="Y89" s="100">
        <v>0.88968709759999998</v>
      </c>
      <c r="Z89" s="100">
        <v>1.1679893152</v>
      </c>
      <c r="AA89" s="109">
        <v>8264</v>
      </c>
      <c r="AB89" s="109">
        <v>24467</v>
      </c>
      <c r="AC89" s="110">
        <v>330.48263990999999</v>
      </c>
      <c r="AD89" s="100">
        <v>288.76066665000002</v>
      </c>
      <c r="AE89" s="100">
        <v>378.23286859000001</v>
      </c>
      <c r="AF89" s="100">
        <v>3.6268403099999999E-2</v>
      </c>
      <c r="AG89" s="102">
        <v>337.76106592999997</v>
      </c>
      <c r="AH89" s="100">
        <v>330.55680896000001</v>
      </c>
      <c r="AI89" s="100">
        <v>345.12233469</v>
      </c>
      <c r="AJ89" s="100">
        <v>1.1550904442000001</v>
      </c>
      <c r="AK89" s="100">
        <v>1.0092653787000001</v>
      </c>
      <c r="AL89" s="100">
        <v>1.3219852405000001</v>
      </c>
      <c r="AM89" s="100">
        <v>8.986186E-4</v>
      </c>
      <c r="AN89" s="100">
        <v>1.2668467248999999</v>
      </c>
      <c r="AO89" s="100">
        <v>1.1017667831</v>
      </c>
      <c r="AP89" s="100">
        <v>1.4566609277</v>
      </c>
      <c r="AQ89" s="100">
        <v>7.9648030000000002E-10</v>
      </c>
      <c r="AR89" s="100">
        <v>1.5721351043</v>
      </c>
      <c r="AS89" s="100">
        <v>1.3608971425</v>
      </c>
      <c r="AT89" s="100">
        <v>1.8161613461999999</v>
      </c>
      <c r="AU89" s="99" t="s">
        <v>28</v>
      </c>
      <c r="AV89" s="99" t="s">
        <v>28</v>
      </c>
      <c r="AW89" s="99" t="s">
        <v>28</v>
      </c>
      <c r="AX89" s="99" t="s">
        <v>227</v>
      </c>
      <c r="AY89" s="99" t="s">
        <v>228</v>
      </c>
      <c r="AZ89" s="99" t="s">
        <v>28</v>
      </c>
      <c r="BA89" s="99" t="s">
        <v>28</v>
      </c>
      <c r="BB89" s="99" t="s">
        <v>28</v>
      </c>
      <c r="BC89" s="111" t="s">
        <v>437</v>
      </c>
      <c r="BD89" s="112">
        <v>3136</v>
      </c>
      <c r="BE89" s="112">
        <v>5890</v>
      </c>
      <c r="BF89" s="112">
        <v>8264</v>
      </c>
    </row>
    <row r="90" spans="1:93" x14ac:dyDescent="0.3">
      <c r="A90" s="9"/>
      <c r="B90" t="s">
        <v>151</v>
      </c>
      <c r="C90" s="99">
        <v>2568</v>
      </c>
      <c r="D90" s="109">
        <v>13815</v>
      </c>
      <c r="E90" s="110">
        <v>190.36871242999999</v>
      </c>
      <c r="F90" s="100">
        <v>165.13861913</v>
      </c>
      <c r="G90" s="100">
        <v>219.45349225999999</v>
      </c>
      <c r="H90" s="100">
        <v>9.1918403999999998E-6</v>
      </c>
      <c r="I90" s="102">
        <v>185.88490770999999</v>
      </c>
      <c r="J90" s="100">
        <v>178.83273047</v>
      </c>
      <c r="K90" s="100">
        <v>193.21518395000001</v>
      </c>
      <c r="L90" s="100">
        <v>1.3795329774</v>
      </c>
      <c r="M90" s="100">
        <v>1.1966996468</v>
      </c>
      <c r="N90" s="100">
        <v>1.5902998225</v>
      </c>
      <c r="O90" s="109">
        <v>4357</v>
      </c>
      <c r="P90" s="109">
        <v>14077</v>
      </c>
      <c r="Q90" s="110">
        <v>323.25511662999997</v>
      </c>
      <c r="R90" s="100">
        <v>281.37041604000001</v>
      </c>
      <c r="S90" s="100">
        <v>371.37475891999998</v>
      </c>
      <c r="T90" s="100">
        <v>9.6829019999999997E-4</v>
      </c>
      <c r="U90" s="102">
        <v>309.51196987999998</v>
      </c>
      <c r="V90" s="100">
        <v>300.45673003000002</v>
      </c>
      <c r="W90" s="100">
        <v>318.84011880999998</v>
      </c>
      <c r="X90" s="100">
        <v>1.2631615887000001</v>
      </c>
      <c r="Y90" s="100">
        <v>1.0994916505000001</v>
      </c>
      <c r="Z90" s="100">
        <v>1.4511953759</v>
      </c>
      <c r="AA90" s="109">
        <v>5258</v>
      </c>
      <c r="AB90" s="109">
        <v>14128</v>
      </c>
      <c r="AC90" s="110">
        <v>383.83418827000003</v>
      </c>
      <c r="AD90" s="100">
        <v>334.52538426000001</v>
      </c>
      <c r="AE90" s="100">
        <v>440.41107495</v>
      </c>
      <c r="AF90" s="100">
        <v>2.80836E-5</v>
      </c>
      <c r="AG90" s="102">
        <v>372.16874292</v>
      </c>
      <c r="AH90" s="100">
        <v>362.24394809</v>
      </c>
      <c r="AI90" s="100">
        <v>382.36545824000001</v>
      </c>
      <c r="AJ90" s="100">
        <v>1.3415627615000001</v>
      </c>
      <c r="AK90" s="100">
        <v>1.1692204916</v>
      </c>
      <c r="AL90" s="100">
        <v>1.5393081596</v>
      </c>
      <c r="AM90" s="100">
        <v>1.9912098100000001E-2</v>
      </c>
      <c r="AN90" s="100">
        <v>1.1874032878</v>
      </c>
      <c r="AO90" s="100">
        <v>1.0275271826000001</v>
      </c>
      <c r="AP90" s="100">
        <v>1.3721550063000001</v>
      </c>
      <c r="AQ90" s="100">
        <v>3.009954E-12</v>
      </c>
      <c r="AR90" s="100">
        <v>1.6980475021000001</v>
      </c>
      <c r="AS90" s="100">
        <v>1.4633735844</v>
      </c>
      <c r="AT90" s="100">
        <v>1.9703549047</v>
      </c>
      <c r="AU90" s="99">
        <v>1</v>
      </c>
      <c r="AV90" s="99">
        <v>2</v>
      </c>
      <c r="AW90" s="99">
        <v>3</v>
      </c>
      <c r="AX90" s="99" t="s">
        <v>227</v>
      </c>
      <c r="AY90" s="99" t="s">
        <v>28</v>
      </c>
      <c r="AZ90" s="99" t="s">
        <v>28</v>
      </c>
      <c r="BA90" s="99" t="s">
        <v>28</v>
      </c>
      <c r="BB90" s="99" t="s">
        <v>28</v>
      </c>
      <c r="BC90" s="111" t="s">
        <v>229</v>
      </c>
      <c r="BD90" s="112">
        <v>2568</v>
      </c>
      <c r="BE90" s="112">
        <v>4357</v>
      </c>
      <c r="BF90" s="112">
        <v>5258</v>
      </c>
    </row>
    <row r="91" spans="1:93" x14ac:dyDescent="0.3">
      <c r="A91" s="9"/>
      <c r="B91" t="s">
        <v>103</v>
      </c>
      <c r="C91" s="99">
        <v>2304</v>
      </c>
      <c r="D91" s="109">
        <v>16686</v>
      </c>
      <c r="E91" s="110">
        <v>145.70439227</v>
      </c>
      <c r="F91" s="100">
        <v>126.31599172</v>
      </c>
      <c r="G91" s="100">
        <v>168.06874282000001</v>
      </c>
      <c r="H91" s="100">
        <v>0.45556586500000001</v>
      </c>
      <c r="I91" s="102">
        <v>138.0798274</v>
      </c>
      <c r="J91" s="100">
        <v>132.55523074000001</v>
      </c>
      <c r="K91" s="100">
        <v>143.83467653</v>
      </c>
      <c r="L91" s="100">
        <v>1.0558668571000001</v>
      </c>
      <c r="M91" s="100">
        <v>0.9153661541</v>
      </c>
      <c r="N91" s="100">
        <v>1.2179331899000001</v>
      </c>
      <c r="O91" s="109">
        <v>4376</v>
      </c>
      <c r="P91" s="109">
        <v>18204</v>
      </c>
      <c r="Q91" s="110">
        <v>266.19740911999997</v>
      </c>
      <c r="R91" s="100">
        <v>231.48499902</v>
      </c>
      <c r="S91" s="100">
        <v>306.11513023999998</v>
      </c>
      <c r="T91" s="100">
        <v>0.5803450282</v>
      </c>
      <c r="U91" s="102">
        <v>240.38672819000001</v>
      </c>
      <c r="V91" s="100">
        <v>233.36891082</v>
      </c>
      <c r="W91" s="100">
        <v>247.61558378999999</v>
      </c>
      <c r="X91" s="100">
        <v>1.0402011443000001</v>
      </c>
      <c r="Y91" s="100">
        <v>0.90455786800000004</v>
      </c>
      <c r="Z91" s="100">
        <v>1.1961848531999999</v>
      </c>
      <c r="AA91" s="109">
        <v>7105</v>
      </c>
      <c r="AB91" s="109">
        <v>20210</v>
      </c>
      <c r="AC91" s="110">
        <v>365.94406330999999</v>
      </c>
      <c r="AD91" s="100">
        <v>319.28565104</v>
      </c>
      <c r="AE91" s="100">
        <v>419.42084474000001</v>
      </c>
      <c r="AF91" s="100">
        <v>4.0548450000000002E-4</v>
      </c>
      <c r="AG91" s="102">
        <v>351.55863434000003</v>
      </c>
      <c r="AH91" s="100">
        <v>343.47839121999999</v>
      </c>
      <c r="AI91" s="100">
        <v>359.82896314999999</v>
      </c>
      <c r="AJ91" s="100">
        <v>1.2790338723000001</v>
      </c>
      <c r="AK91" s="100">
        <v>1.1159551514999999</v>
      </c>
      <c r="AL91" s="100">
        <v>1.4659438995</v>
      </c>
      <c r="AM91" s="100">
        <v>1.5838800000000002E-5</v>
      </c>
      <c r="AN91" s="100">
        <v>1.3747093350999999</v>
      </c>
      <c r="AO91" s="100">
        <v>1.1897538956</v>
      </c>
      <c r="AP91" s="100">
        <v>1.5884173720000001</v>
      </c>
      <c r="AQ91" s="100">
        <v>3.8161330000000002E-15</v>
      </c>
      <c r="AR91" s="100">
        <v>1.8269690087999999</v>
      </c>
      <c r="AS91" s="100">
        <v>1.5720737837000001</v>
      </c>
      <c r="AT91" s="100">
        <v>2.1231928129000002</v>
      </c>
      <c r="AU91" s="99" t="s">
        <v>28</v>
      </c>
      <c r="AV91" s="99" t="s">
        <v>28</v>
      </c>
      <c r="AW91" s="99">
        <v>3</v>
      </c>
      <c r="AX91" s="99" t="s">
        <v>227</v>
      </c>
      <c r="AY91" s="99" t="s">
        <v>228</v>
      </c>
      <c r="AZ91" s="99" t="s">
        <v>28</v>
      </c>
      <c r="BA91" s="99" t="s">
        <v>28</v>
      </c>
      <c r="BB91" s="99" t="s">
        <v>28</v>
      </c>
      <c r="BC91" s="111" t="s">
        <v>439</v>
      </c>
      <c r="BD91" s="112">
        <v>2304</v>
      </c>
      <c r="BE91" s="112">
        <v>4376</v>
      </c>
      <c r="BF91" s="112">
        <v>7105</v>
      </c>
    </row>
    <row r="92" spans="1:93" x14ac:dyDescent="0.3">
      <c r="A92" s="9"/>
      <c r="B92" t="s">
        <v>113</v>
      </c>
      <c r="C92" s="99">
        <v>1632</v>
      </c>
      <c r="D92" s="109">
        <v>11872</v>
      </c>
      <c r="E92" s="110">
        <v>138.96951863999999</v>
      </c>
      <c r="F92" s="100">
        <v>120.14221979</v>
      </c>
      <c r="G92" s="100">
        <v>160.74721396000001</v>
      </c>
      <c r="H92" s="100">
        <v>0.92452198019999998</v>
      </c>
      <c r="I92" s="102">
        <v>137.46630728</v>
      </c>
      <c r="J92" s="100">
        <v>130.95614694</v>
      </c>
      <c r="K92" s="100">
        <v>144.3001041</v>
      </c>
      <c r="L92" s="100">
        <v>1.0070616719000001</v>
      </c>
      <c r="M92" s="100">
        <v>0.8706270693</v>
      </c>
      <c r="N92" s="100">
        <v>1.1648767272</v>
      </c>
      <c r="O92" s="109">
        <v>3261</v>
      </c>
      <c r="P92" s="109">
        <v>12984</v>
      </c>
      <c r="Q92" s="110">
        <v>245.38812927999999</v>
      </c>
      <c r="R92" s="100">
        <v>213.47339141</v>
      </c>
      <c r="S92" s="100">
        <v>282.07419011000002</v>
      </c>
      <c r="T92" s="100">
        <v>0.5548014014</v>
      </c>
      <c r="U92" s="102">
        <v>251.15526801999999</v>
      </c>
      <c r="V92" s="100">
        <v>242.68136731999999</v>
      </c>
      <c r="W92" s="100">
        <v>259.92505874</v>
      </c>
      <c r="X92" s="100">
        <v>0.95888616540000005</v>
      </c>
      <c r="Y92" s="100">
        <v>0.83417515880000004</v>
      </c>
      <c r="Z92" s="100">
        <v>1.1022417395999999</v>
      </c>
      <c r="AA92" s="109">
        <v>5627</v>
      </c>
      <c r="AB92" s="109">
        <v>13804</v>
      </c>
      <c r="AC92" s="110">
        <v>392.1390265</v>
      </c>
      <c r="AD92" s="100">
        <v>342.22932229000003</v>
      </c>
      <c r="AE92" s="100">
        <v>449.32741319000002</v>
      </c>
      <c r="AF92" s="100">
        <v>5.6635195000000001E-6</v>
      </c>
      <c r="AG92" s="102">
        <v>407.63546797999999</v>
      </c>
      <c r="AH92" s="100">
        <v>397.12262244999999</v>
      </c>
      <c r="AI92" s="100">
        <v>418.42661526000001</v>
      </c>
      <c r="AJ92" s="100">
        <v>1.3705895185000001</v>
      </c>
      <c r="AK92" s="100">
        <v>1.1961470049</v>
      </c>
      <c r="AL92" s="100">
        <v>1.5704722083</v>
      </c>
      <c r="AM92" s="100">
        <v>1.6683569999999999E-10</v>
      </c>
      <c r="AN92" s="100">
        <v>1.5980358449000001</v>
      </c>
      <c r="AO92" s="100">
        <v>1.3839907484</v>
      </c>
      <c r="AP92" s="100">
        <v>1.8451847055999999</v>
      </c>
      <c r="AQ92" s="100">
        <v>2.669146E-13</v>
      </c>
      <c r="AR92" s="100">
        <v>1.7657694413</v>
      </c>
      <c r="AS92" s="100">
        <v>1.5160965601</v>
      </c>
      <c r="AT92" s="100">
        <v>2.0565587983000002</v>
      </c>
      <c r="AU92" s="99" t="s">
        <v>28</v>
      </c>
      <c r="AV92" s="99" t="s">
        <v>28</v>
      </c>
      <c r="AW92" s="99">
        <v>3</v>
      </c>
      <c r="AX92" s="99" t="s">
        <v>227</v>
      </c>
      <c r="AY92" s="99" t="s">
        <v>228</v>
      </c>
      <c r="AZ92" s="99" t="s">
        <v>28</v>
      </c>
      <c r="BA92" s="99" t="s">
        <v>28</v>
      </c>
      <c r="BB92" s="99" t="s">
        <v>28</v>
      </c>
      <c r="BC92" s="111" t="s">
        <v>439</v>
      </c>
      <c r="BD92" s="112">
        <v>1632</v>
      </c>
      <c r="BE92" s="112">
        <v>3261</v>
      </c>
      <c r="BF92" s="112">
        <v>5627</v>
      </c>
    </row>
    <row r="93" spans="1:93" x14ac:dyDescent="0.3">
      <c r="A93" s="9"/>
      <c r="B93" t="s">
        <v>112</v>
      </c>
      <c r="C93" s="99">
        <v>346</v>
      </c>
      <c r="D93" s="109">
        <v>2773</v>
      </c>
      <c r="E93" s="110">
        <v>132.36221053</v>
      </c>
      <c r="F93" s="100">
        <v>111.19335537000001</v>
      </c>
      <c r="G93" s="100">
        <v>157.56116648</v>
      </c>
      <c r="H93" s="100">
        <v>0.63927770230000003</v>
      </c>
      <c r="I93" s="102">
        <v>124.77461233</v>
      </c>
      <c r="J93" s="100">
        <v>112.29627508</v>
      </c>
      <c r="K93" s="100">
        <v>138.63953966</v>
      </c>
      <c r="L93" s="100">
        <v>0.95918090769999997</v>
      </c>
      <c r="M93" s="100">
        <v>0.80577789619999995</v>
      </c>
      <c r="N93" s="100">
        <v>1.1417885971999999</v>
      </c>
      <c r="O93" s="109">
        <v>527</v>
      </c>
      <c r="P93" s="109">
        <v>2896</v>
      </c>
      <c r="Q93" s="110">
        <v>187.37534316</v>
      </c>
      <c r="R93" s="100">
        <v>159.17238334999999</v>
      </c>
      <c r="S93" s="100">
        <v>220.5754446</v>
      </c>
      <c r="T93" s="100">
        <v>1.8024379999999999E-4</v>
      </c>
      <c r="U93" s="102">
        <v>181.97513812</v>
      </c>
      <c r="V93" s="100">
        <v>167.08333532</v>
      </c>
      <c r="W93" s="100">
        <v>198.19421745</v>
      </c>
      <c r="X93" s="100">
        <v>0.73219362659999998</v>
      </c>
      <c r="Y93" s="100">
        <v>0.62198687750000003</v>
      </c>
      <c r="Z93" s="100">
        <v>0.86192735919999997</v>
      </c>
      <c r="AA93" s="109">
        <v>882</v>
      </c>
      <c r="AB93" s="109">
        <v>3374</v>
      </c>
      <c r="AC93" s="110">
        <v>269.12629203</v>
      </c>
      <c r="AD93" s="100">
        <v>231.06442619000001</v>
      </c>
      <c r="AE93" s="100">
        <v>313.45786220000002</v>
      </c>
      <c r="AF93" s="100">
        <v>0.43153371619999997</v>
      </c>
      <c r="AG93" s="102">
        <v>261.41078837999999</v>
      </c>
      <c r="AH93" s="100">
        <v>244.71582801</v>
      </c>
      <c r="AI93" s="100">
        <v>279.24470941999999</v>
      </c>
      <c r="AJ93" s="100">
        <v>0.94064005390000005</v>
      </c>
      <c r="AK93" s="100">
        <v>0.80760765759999997</v>
      </c>
      <c r="AL93" s="100">
        <v>1.095586084</v>
      </c>
      <c r="AM93" s="100">
        <v>8.4685399999999994E-5</v>
      </c>
      <c r="AN93" s="100">
        <v>1.4362951256000001</v>
      </c>
      <c r="AO93" s="100">
        <v>1.1990521394</v>
      </c>
      <c r="AP93" s="100">
        <v>1.7204787181000001</v>
      </c>
      <c r="AQ93" s="100">
        <v>6.2037180000000004E-4</v>
      </c>
      <c r="AR93" s="100">
        <v>1.4156256715</v>
      </c>
      <c r="AS93" s="100">
        <v>1.1601281373000001</v>
      </c>
      <c r="AT93" s="100">
        <v>1.7273919813</v>
      </c>
      <c r="AU93" s="99" t="s">
        <v>28</v>
      </c>
      <c r="AV93" s="99">
        <v>2</v>
      </c>
      <c r="AW93" s="99" t="s">
        <v>28</v>
      </c>
      <c r="AX93" s="99" t="s">
        <v>227</v>
      </c>
      <c r="AY93" s="99" t="s">
        <v>228</v>
      </c>
      <c r="AZ93" s="99" t="s">
        <v>28</v>
      </c>
      <c r="BA93" s="99" t="s">
        <v>28</v>
      </c>
      <c r="BB93" s="99" t="s">
        <v>28</v>
      </c>
      <c r="BC93" s="111" t="s">
        <v>429</v>
      </c>
      <c r="BD93" s="112">
        <v>346</v>
      </c>
      <c r="BE93" s="112">
        <v>527</v>
      </c>
      <c r="BF93" s="112">
        <v>882</v>
      </c>
    </row>
    <row r="94" spans="1:93" x14ac:dyDescent="0.3">
      <c r="A94" s="9"/>
      <c r="B94" t="s">
        <v>114</v>
      </c>
      <c r="C94" s="99">
        <v>2846</v>
      </c>
      <c r="D94" s="109">
        <v>19113</v>
      </c>
      <c r="E94" s="110">
        <v>153.91112844</v>
      </c>
      <c r="F94" s="100">
        <v>133.73874211</v>
      </c>
      <c r="G94" s="100">
        <v>177.12620204999999</v>
      </c>
      <c r="H94" s="100">
        <v>0.1277889391</v>
      </c>
      <c r="I94" s="102">
        <v>148.90388741000001</v>
      </c>
      <c r="J94" s="100">
        <v>143.53253964999999</v>
      </c>
      <c r="K94" s="100">
        <v>154.47624447000001</v>
      </c>
      <c r="L94" s="100">
        <v>1.1153380959999999</v>
      </c>
      <c r="M94" s="100">
        <v>0.96915613249999999</v>
      </c>
      <c r="N94" s="100">
        <v>1.2835693101000001</v>
      </c>
      <c r="O94" s="109">
        <v>5222</v>
      </c>
      <c r="P94" s="109">
        <v>20815</v>
      </c>
      <c r="Q94" s="110">
        <v>262.63046958000001</v>
      </c>
      <c r="R94" s="100">
        <v>229.01571817000001</v>
      </c>
      <c r="S94" s="100">
        <v>301.17916842</v>
      </c>
      <c r="T94" s="100">
        <v>0.71064425310000001</v>
      </c>
      <c r="U94" s="102">
        <v>250.87677156000001</v>
      </c>
      <c r="V94" s="100">
        <v>244.16381486</v>
      </c>
      <c r="W94" s="100">
        <v>257.774292</v>
      </c>
      <c r="X94" s="100">
        <v>1.0262628621000001</v>
      </c>
      <c r="Y94" s="100">
        <v>0.89490883060000004</v>
      </c>
      <c r="Z94" s="100">
        <v>1.1768969377</v>
      </c>
      <c r="AA94" s="109">
        <v>8569</v>
      </c>
      <c r="AB94" s="109">
        <v>22894</v>
      </c>
      <c r="AC94" s="110">
        <v>379.92702446999999</v>
      </c>
      <c r="AD94" s="100">
        <v>332.01506145000002</v>
      </c>
      <c r="AE94" s="100">
        <v>434.75299971999999</v>
      </c>
      <c r="AF94" s="100">
        <v>3.73039E-5</v>
      </c>
      <c r="AG94" s="102">
        <v>374.29020703999998</v>
      </c>
      <c r="AH94" s="100">
        <v>366.44865677000001</v>
      </c>
      <c r="AI94" s="100">
        <v>382.29955683999998</v>
      </c>
      <c r="AJ94" s="100">
        <v>1.3279065901</v>
      </c>
      <c r="AK94" s="100">
        <v>1.1604465061</v>
      </c>
      <c r="AL94" s="100">
        <v>1.5195322685999999</v>
      </c>
      <c r="AM94" s="100">
        <v>2.5003176999999998E-7</v>
      </c>
      <c r="AN94" s="100">
        <v>1.4466220353999999</v>
      </c>
      <c r="AO94" s="100">
        <v>1.2572414781000001</v>
      </c>
      <c r="AP94" s="100">
        <v>1.6645293284</v>
      </c>
      <c r="AQ94" s="100">
        <v>5.9846179999999999E-13</v>
      </c>
      <c r="AR94" s="100">
        <v>1.7063773897000001</v>
      </c>
      <c r="AS94" s="100">
        <v>1.4753924384999999</v>
      </c>
      <c r="AT94" s="100">
        <v>1.9735249552</v>
      </c>
      <c r="AU94" s="99" t="s">
        <v>28</v>
      </c>
      <c r="AV94" s="99" t="s">
        <v>28</v>
      </c>
      <c r="AW94" s="99">
        <v>3</v>
      </c>
      <c r="AX94" s="99" t="s">
        <v>227</v>
      </c>
      <c r="AY94" s="99" t="s">
        <v>228</v>
      </c>
      <c r="AZ94" s="99" t="s">
        <v>28</v>
      </c>
      <c r="BA94" s="99" t="s">
        <v>28</v>
      </c>
      <c r="BB94" s="99" t="s">
        <v>28</v>
      </c>
      <c r="BC94" s="111" t="s">
        <v>439</v>
      </c>
      <c r="BD94" s="112">
        <v>2846</v>
      </c>
      <c r="BE94" s="112">
        <v>5222</v>
      </c>
      <c r="BF94" s="112">
        <v>8569</v>
      </c>
    </row>
    <row r="95" spans="1:93" x14ac:dyDescent="0.3">
      <c r="A95" s="9"/>
      <c r="B95" t="s">
        <v>104</v>
      </c>
      <c r="C95" s="99">
        <v>2461</v>
      </c>
      <c r="D95" s="109">
        <v>18681</v>
      </c>
      <c r="E95" s="110">
        <v>138.97011445999999</v>
      </c>
      <c r="F95" s="100">
        <v>120.72498947</v>
      </c>
      <c r="G95" s="100">
        <v>159.97261872999999</v>
      </c>
      <c r="H95" s="100">
        <v>0.92188999640000002</v>
      </c>
      <c r="I95" s="102">
        <v>131.73812964999999</v>
      </c>
      <c r="J95" s="100">
        <v>126.63480935</v>
      </c>
      <c r="K95" s="100">
        <v>137.04711123999999</v>
      </c>
      <c r="L95" s="100">
        <v>1.0070659896</v>
      </c>
      <c r="M95" s="100">
        <v>0.87485018969999995</v>
      </c>
      <c r="N95" s="100">
        <v>1.1592635166</v>
      </c>
      <c r="O95" s="109">
        <v>3930</v>
      </c>
      <c r="P95" s="109">
        <v>19472</v>
      </c>
      <c r="Q95" s="110">
        <v>212.63982748000001</v>
      </c>
      <c r="R95" s="100">
        <v>185.34375861000001</v>
      </c>
      <c r="S95" s="100">
        <v>243.95586109000001</v>
      </c>
      <c r="T95" s="100">
        <v>8.2320545000000005E-3</v>
      </c>
      <c r="U95" s="102">
        <v>201.82826623</v>
      </c>
      <c r="V95" s="100">
        <v>195.61582221</v>
      </c>
      <c r="W95" s="100">
        <v>208.23800747999999</v>
      </c>
      <c r="X95" s="100">
        <v>0.8309178988</v>
      </c>
      <c r="Y95" s="100">
        <v>0.72425494459999995</v>
      </c>
      <c r="Z95" s="100">
        <v>0.95328939040000005</v>
      </c>
      <c r="AA95" s="109">
        <v>5695</v>
      </c>
      <c r="AB95" s="109">
        <v>20882</v>
      </c>
      <c r="AC95" s="110">
        <v>282.36461165999998</v>
      </c>
      <c r="AD95" s="100">
        <v>246.49535745</v>
      </c>
      <c r="AE95" s="100">
        <v>323.45345057999998</v>
      </c>
      <c r="AF95" s="100">
        <v>0.84923745910000004</v>
      </c>
      <c r="AG95" s="102">
        <v>272.72291926000003</v>
      </c>
      <c r="AH95" s="100">
        <v>265.73101656</v>
      </c>
      <c r="AI95" s="100">
        <v>279.89879259000003</v>
      </c>
      <c r="AJ95" s="100">
        <v>0.98691012879999995</v>
      </c>
      <c r="AK95" s="100">
        <v>0.86154126590000002</v>
      </c>
      <c r="AL95" s="100">
        <v>1.1305222871</v>
      </c>
      <c r="AM95" s="100">
        <v>8.8047200000000006E-5</v>
      </c>
      <c r="AN95" s="100">
        <v>1.3279008689</v>
      </c>
      <c r="AO95" s="100">
        <v>1.1524058740000001</v>
      </c>
      <c r="AP95" s="100">
        <v>1.5301212509</v>
      </c>
      <c r="AQ95" s="100">
        <v>1.1582892999999999E-8</v>
      </c>
      <c r="AR95" s="100">
        <v>1.5301119115999999</v>
      </c>
      <c r="AS95" s="100">
        <v>1.3221160235</v>
      </c>
      <c r="AT95" s="100">
        <v>1.7708298064000001</v>
      </c>
      <c r="AU95" s="99" t="s">
        <v>28</v>
      </c>
      <c r="AV95" s="99" t="s">
        <v>28</v>
      </c>
      <c r="AW95" s="99" t="s">
        <v>28</v>
      </c>
      <c r="AX95" s="99" t="s">
        <v>227</v>
      </c>
      <c r="AY95" s="99" t="s">
        <v>228</v>
      </c>
      <c r="AZ95" s="99" t="s">
        <v>28</v>
      </c>
      <c r="BA95" s="99" t="s">
        <v>28</v>
      </c>
      <c r="BB95" s="99" t="s">
        <v>28</v>
      </c>
      <c r="BC95" s="111" t="s">
        <v>437</v>
      </c>
      <c r="BD95" s="112">
        <v>2461</v>
      </c>
      <c r="BE95" s="112">
        <v>3930</v>
      </c>
      <c r="BF95" s="112">
        <v>5695</v>
      </c>
    </row>
    <row r="96" spans="1:93" x14ac:dyDescent="0.3">
      <c r="A96" s="9"/>
      <c r="B96" t="s">
        <v>105</v>
      </c>
      <c r="C96" s="99">
        <v>1549</v>
      </c>
      <c r="D96" s="109">
        <v>10027</v>
      </c>
      <c r="E96" s="110">
        <v>156.79379402000001</v>
      </c>
      <c r="F96" s="100">
        <v>135.61854016999999</v>
      </c>
      <c r="G96" s="100">
        <v>181.27531686</v>
      </c>
      <c r="H96" s="100">
        <v>8.4475311999999997E-2</v>
      </c>
      <c r="I96" s="102">
        <v>154.48289618000001</v>
      </c>
      <c r="J96" s="100">
        <v>146.97818641999999</v>
      </c>
      <c r="K96" s="100">
        <v>162.37079661000001</v>
      </c>
      <c r="L96" s="100">
        <v>1.1362277274000001</v>
      </c>
      <c r="M96" s="100">
        <v>0.982778347</v>
      </c>
      <c r="N96" s="100">
        <v>1.3136364396</v>
      </c>
      <c r="O96" s="109">
        <v>2303</v>
      </c>
      <c r="P96" s="109">
        <v>10109</v>
      </c>
      <c r="Q96" s="110">
        <v>228.04481290999999</v>
      </c>
      <c r="R96" s="100">
        <v>197.89615878000001</v>
      </c>
      <c r="S96" s="100">
        <v>262.78648871000001</v>
      </c>
      <c r="T96" s="100">
        <v>0.1110630043</v>
      </c>
      <c r="U96" s="102">
        <v>227.81679690999999</v>
      </c>
      <c r="V96" s="100">
        <v>218.69987071</v>
      </c>
      <c r="W96" s="100">
        <v>237.31377978</v>
      </c>
      <c r="X96" s="100">
        <v>0.8911148914</v>
      </c>
      <c r="Y96" s="100">
        <v>0.77330508769999995</v>
      </c>
      <c r="Z96" s="100">
        <v>1.0268725272999999</v>
      </c>
      <c r="AA96" s="109">
        <v>3148</v>
      </c>
      <c r="AB96" s="109">
        <v>10587</v>
      </c>
      <c r="AC96" s="110">
        <v>296.67368216</v>
      </c>
      <c r="AD96" s="100">
        <v>257.9132194</v>
      </c>
      <c r="AE96" s="100">
        <v>341.25925726000003</v>
      </c>
      <c r="AF96" s="100">
        <v>0.61176306319999996</v>
      </c>
      <c r="AG96" s="102">
        <v>297.34580145000001</v>
      </c>
      <c r="AH96" s="100">
        <v>287.13807303999999</v>
      </c>
      <c r="AI96" s="100">
        <v>307.91641355000002</v>
      </c>
      <c r="AJ96" s="100">
        <v>1.0369226517000001</v>
      </c>
      <c r="AK96" s="100">
        <v>0.9014485458</v>
      </c>
      <c r="AL96" s="100">
        <v>1.1927564703</v>
      </c>
      <c r="AM96" s="100">
        <v>5.7990570000000005E-4</v>
      </c>
      <c r="AN96" s="100">
        <v>1.3009446625000001</v>
      </c>
      <c r="AO96" s="100">
        <v>1.1198890653</v>
      </c>
      <c r="AP96" s="100">
        <v>1.5112720245</v>
      </c>
      <c r="AQ96" s="100">
        <v>1.9521402E-6</v>
      </c>
      <c r="AR96" s="100">
        <v>1.4544249939</v>
      </c>
      <c r="AS96" s="100">
        <v>1.2464599108000001</v>
      </c>
      <c r="AT96" s="100">
        <v>1.6970879244999999</v>
      </c>
      <c r="AU96" s="99" t="s">
        <v>28</v>
      </c>
      <c r="AV96" s="99" t="s">
        <v>28</v>
      </c>
      <c r="AW96" s="99" t="s">
        <v>28</v>
      </c>
      <c r="AX96" s="99" t="s">
        <v>227</v>
      </c>
      <c r="AY96" s="99" t="s">
        <v>228</v>
      </c>
      <c r="AZ96" s="99" t="s">
        <v>28</v>
      </c>
      <c r="BA96" s="99" t="s">
        <v>28</v>
      </c>
      <c r="BB96" s="99" t="s">
        <v>28</v>
      </c>
      <c r="BC96" s="111" t="s">
        <v>437</v>
      </c>
      <c r="BD96" s="112">
        <v>1549</v>
      </c>
      <c r="BE96" s="112">
        <v>2303</v>
      </c>
      <c r="BF96" s="112">
        <v>3148</v>
      </c>
    </row>
    <row r="97" spans="1:93" x14ac:dyDescent="0.3">
      <c r="A97" s="9"/>
      <c r="B97" t="s">
        <v>106</v>
      </c>
      <c r="C97" s="99">
        <v>597</v>
      </c>
      <c r="D97" s="109">
        <v>5844</v>
      </c>
      <c r="E97" s="110">
        <v>109.81960294</v>
      </c>
      <c r="F97" s="100">
        <v>93.197576804999997</v>
      </c>
      <c r="G97" s="100">
        <v>129.40620992999999</v>
      </c>
      <c r="H97" s="100">
        <v>6.3835050000000003E-3</v>
      </c>
      <c r="I97" s="102">
        <v>102.15605748999999</v>
      </c>
      <c r="J97" s="100">
        <v>94.281560870999996</v>
      </c>
      <c r="K97" s="100">
        <v>110.68824048</v>
      </c>
      <c r="L97" s="100">
        <v>0.79582281079999995</v>
      </c>
      <c r="M97" s="100">
        <v>0.67536901930000004</v>
      </c>
      <c r="N97" s="100">
        <v>0.93775984410000002</v>
      </c>
      <c r="O97" s="109">
        <v>897</v>
      </c>
      <c r="P97" s="109">
        <v>5578</v>
      </c>
      <c r="Q97" s="110">
        <v>155.59258026000001</v>
      </c>
      <c r="R97" s="100">
        <v>133.22868188999999</v>
      </c>
      <c r="S97" s="100">
        <v>181.71050473</v>
      </c>
      <c r="T97" s="100">
        <v>3.2816220000000001E-10</v>
      </c>
      <c r="U97" s="102">
        <v>160.81032628</v>
      </c>
      <c r="V97" s="100">
        <v>150.62364076</v>
      </c>
      <c r="W97" s="100">
        <v>171.68593794</v>
      </c>
      <c r="X97" s="100">
        <v>0.60799832929999997</v>
      </c>
      <c r="Y97" s="100">
        <v>0.5206084755</v>
      </c>
      <c r="Z97" s="100">
        <v>0.71005753049999998</v>
      </c>
      <c r="AA97" s="109">
        <v>1349</v>
      </c>
      <c r="AB97" s="109">
        <v>5969</v>
      </c>
      <c r="AC97" s="110">
        <v>218.99994609999999</v>
      </c>
      <c r="AD97" s="100">
        <v>188.64434961000001</v>
      </c>
      <c r="AE97" s="100">
        <v>254.24019586</v>
      </c>
      <c r="AF97" s="100">
        <v>4.460086E-4</v>
      </c>
      <c r="AG97" s="102">
        <v>226.00100519</v>
      </c>
      <c r="AH97" s="100">
        <v>214.25699723</v>
      </c>
      <c r="AI97" s="100">
        <v>238.38873412999999</v>
      </c>
      <c r="AJ97" s="100">
        <v>0.76544034230000002</v>
      </c>
      <c r="AK97" s="100">
        <v>0.65934260769999997</v>
      </c>
      <c r="AL97" s="100">
        <v>0.88861073260000001</v>
      </c>
      <c r="AM97" s="100">
        <v>8.4789800000000006E-5</v>
      </c>
      <c r="AN97" s="100">
        <v>1.4075217838</v>
      </c>
      <c r="AO97" s="100">
        <v>1.1869327902</v>
      </c>
      <c r="AP97" s="100">
        <v>1.6691067836</v>
      </c>
      <c r="AQ97" s="100">
        <v>1.9643490000000001E-4</v>
      </c>
      <c r="AR97" s="100">
        <v>1.4168015190000001</v>
      </c>
      <c r="AS97" s="100">
        <v>1.1794096988</v>
      </c>
      <c r="AT97" s="100">
        <v>1.7019756122</v>
      </c>
      <c r="AU97" s="99" t="s">
        <v>28</v>
      </c>
      <c r="AV97" s="99">
        <v>2</v>
      </c>
      <c r="AW97" s="99">
        <v>3</v>
      </c>
      <c r="AX97" s="99" t="s">
        <v>227</v>
      </c>
      <c r="AY97" s="99" t="s">
        <v>228</v>
      </c>
      <c r="AZ97" s="99" t="s">
        <v>28</v>
      </c>
      <c r="BA97" s="99" t="s">
        <v>28</v>
      </c>
      <c r="BB97" s="99" t="s">
        <v>28</v>
      </c>
      <c r="BC97" s="111" t="s">
        <v>424</v>
      </c>
      <c r="BD97" s="112">
        <v>597</v>
      </c>
      <c r="BE97" s="112">
        <v>897</v>
      </c>
      <c r="BF97" s="112">
        <v>1349</v>
      </c>
    </row>
    <row r="98" spans="1:93" x14ac:dyDescent="0.3">
      <c r="A98" s="9"/>
      <c r="B98" t="s">
        <v>107</v>
      </c>
      <c r="C98" s="99">
        <v>1923</v>
      </c>
      <c r="D98" s="109">
        <v>13847</v>
      </c>
      <c r="E98" s="110">
        <v>140.58738922000001</v>
      </c>
      <c r="F98" s="100">
        <v>121.77190831</v>
      </c>
      <c r="G98" s="100">
        <v>162.31012787</v>
      </c>
      <c r="H98" s="100">
        <v>0.79958540389999999</v>
      </c>
      <c r="I98" s="102">
        <v>138.87484653999999</v>
      </c>
      <c r="J98" s="100">
        <v>132.80450951</v>
      </c>
      <c r="K98" s="100">
        <v>145.22265149</v>
      </c>
      <c r="L98" s="100">
        <v>1.0187857928999999</v>
      </c>
      <c r="M98" s="100">
        <v>0.8824368306</v>
      </c>
      <c r="N98" s="100">
        <v>1.1762025971000001</v>
      </c>
      <c r="O98" s="109">
        <v>3172</v>
      </c>
      <c r="P98" s="109">
        <v>14921</v>
      </c>
      <c r="Q98" s="110">
        <v>210.29859863999999</v>
      </c>
      <c r="R98" s="100">
        <v>182.93929263000001</v>
      </c>
      <c r="S98" s="100">
        <v>241.74959874999999</v>
      </c>
      <c r="T98" s="100">
        <v>5.7725221E-3</v>
      </c>
      <c r="U98" s="102">
        <v>212.58628777999999</v>
      </c>
      <c r="V98" s="100">
        <v>205.31549276000001</v>
      </c>
      <c r="W98" s="100">
        <v>220.11456196</v>
      </c>
      <c r="X98" s="100">
        <v>0.82176924129999995</v>
      </c>
      <c r="Y98" s="100">
        <v>0.71485917970000001</v>
      </c>
      <c r="Z98" s="100">
        <v>0.9446681321</v>
      </c>
      <c r="AA98" s="109">
        <v>5275</v>
      </c>
      <c r="AB98" s="109">
        <v>16397</v>
      </c>
      <c r="AC98" s="110">
        <v>316.96546403999997</v>
      </c>
      <c r="AD98" s="100">
        <v>276.51127031999999</v>
      </c>
      <c r="AE98" s="100">
        <v>363.33819333999998</v>
      </c>
      <c r="AF98" s="100">
        <v>0.14152472499999999</v>
      </c>
      <c r="AG98" s="102">
        <v>321.70518996999999</v>
      </c>
      <c r="AH98" s="100">
        <v>313.13977928000003</v>
      </c>
      <c r="AI98" s="100">
        <v>330.50489303000001</v>
      </c>
      <c r="AJ98" s="100">
        <v>1.1078457214999999</v>
      </c>
      <c r="AK98" s="100">
        <v>0.96645175110000003</v>
      </c>
      <c r="AL98" s="100">
        <v>1.269925934</v>
      </c>
      <c r="AM98" s="100">
        <v>2.4960221000000001E-8</v>
      </c>
      <c r="AN98" s="100">
        <v>1.5072162443999999</v>
      </c>
      <c r="AO98" s="100">
        <v>1.3047259718999999</v>
      </c>
      <c r="AP98" s="100">
        <v>1.7411325108</v>
      </c>
      <c r="AQ98" s="100">
        <v>1.6304000999999999E-7</v>
      </c>
      <c r="AR98" s="100">
        <v>1.4958567749</v>
      </c>
      <c r="AS98" s="100">
        <v>1.2865872361999999</v>
      </c>
      <c r="AT98" s="100">
        <v>1.7391650004000001</v>
      </c>
      <c r="AU98" s="99" t="s">
        <v>28</v>
      </c>
      <c r="AV98" s="99" t="s">
        <v>28</v>
      </c>
      <c r="AW98" s="99" t="s">
        <v>28</v>
      </c>
      <c r="AX98" s="99" t="s">
        <v>227</v>
      </c>
      <c r="AY98" s="99" t="s">
        <v>228</v>
      </c>
      <c r="AZ98" s="99" t="s">
        <v>28</v>
      </c>
      <c r="BA98" s="99" t="s">
        <v>28</v>
      </c>
      <c r="BB98" s="99" t="s">
        <v>28</v>
      </c>
      <c r="BC98" s="111" t="s">
        <v>437</v>
      </c>
      <c r="BD98" s="112">
        <v>1923</v>
      </c>
      <c r="BE98" s="112">
        <v>3172</v>
      </c>
      <c r="BF98" s="112">
        <v>5275</v>
      </c>
    </row>
    <row r="99" spans="1:93" x14ac:dyDescent="0.3">
      <c r="A99" s="9"/>
      <c r="B99" t="s">
        <v>108</v>
      </c>
      <c r="C99" s="99">
        <v>3071</v>
      </c>
      <c r="D99" s="109">
        <v>21937</v>
      </c>
      <c r="E99" s="110">
        <v>135.00771391000001</v>
      </c>
      <c r="F99" s="100">
        <v>117.39633628999999</v>
      </c>
      <c r="G99" s="100">
        <v>155.26108728</v>
      </c>
      <c r="H99" s="100">
        <v>0.7589295613</v>
      </c>
      <c r="I99" s="102">
        <v>139.99179468</v>
      </c>
      <c r="J99" s="100">
        <v>135.12712478</v>
      </c>
      <c r="K99" s="100">
        <v>145.03159607000001</v>
      </c>
      <c r="L99" s="100">
        <v>0.97835191070000005</v>
      </c>
      <c r="M99" s="100">
        <v>0.85072864800000003</v>
      </c>
      <c r="N99" s="100">
        <v>1.1251207579</v>
      </c>
      <c r="O99" s="109">
        <v>4376</v>
      </c>
      <c r="P99" s="109">
        <v>22078</v>
      </c>
      <c r="Q99" s="110">
        <v>190.62695529000001</v>
      </c>
      <c r="R99" s="100">
        <v>166.18914513999999</v>
      </c>
      <c r="S99" s="100">
        <v>218.65830077000001</v>
      </c>
      <c r="T99" s="100">
        <v>2.5832900000000001E-5</v>
      </c>
      <c r="U99" s="102">
        <v>198.20635927000001</v>
      </c>
      <c r="V99" s="100">
        <v>192.41994983999999</v>
      </c>
      <c r="W99" s="100">
        <v>204.16677630999999</v>
      </c>
      <c r="X99" s="100">
        <v>0.74489972559999995</v>
      </c>
      <c r="Y99" s="100">
        <v>0.64940579060000003</v>
      </c>
      <c r="Z99" s="100">
        <v>0.85443586930000004</v>
      </c>
      <c r="AA99" s="109">
        <v>6999</v>
      </c>
      <c r="AB99" s="109">
        <v>22866</v>
      </c>
      <c r="AC99" s="110">
        <v>295.37782529999998</v>
      </c>
      <c r="AD99" s="100">
        <v>258.06255322999999</v>
      </c>
      <c r="AE99" s="100">
        <v>338.08880284000003</v>
      </c>
      <c r="AF99" s="100">
        <v>0.64361054799999995</v>
      </c>
      <c r="AG99" s="102">
        <v>306.08764103999999</v>
      </c>
      <c r="AH99" s="100">
        <v>299.00005155999997</v>
      </c>
      <c r="AI99" s="100">
        <v>313.34323692999999</v>
      </c>
      <c r="AJ99" s="100">
        <v>1.0323934216999999</v>
      </c>
      <c r="AK99" s="100">
        <v>0.9019704918</v>
      </c>
      <c r="AL99" s="100">
        <v>1.1816752177000001</v>
      </c>
      <c r="AM99" s="100">
        <v>1.084089E-9</v>
      </c>
      <c r="AN99" s="100">
        <v>1.5495071243</v>
      </c>
      <c r="AO99" s="100">
        <v>1.346010173</v>
      </c>
      <c r="AP99" s="100">
        <v>1.7837698231000001</v>
      </c>
      <c r="AQ99" s="100">
        <v>3.1080739000000001E-6</v>
      </c>
      <c r="AR99" s="100">
        <v>1.4119708405</v>
      </c>
      <c r="AS99" s="100">
        <v>1.2214001377000001</v>
      </c>
      <c r="AT99" s="100">
        <v>1.6322756096</v>
      </c>
      <c r="AU99" s="99" t="s">
        <v>28</v>
      </c>
      <c r="AV99" s="99">
        <v>2</v>
      </c>
      <c r="AW99" s="99" t="s">
        <v>28</v>
      </c>
      <c r="AX99" s="99" t="s">
        <v>227</v>
      </c>
      <c r="AY99" s="99" t="s">
        <v>228</v>
      </c>
      <c r="AZ99" s="99" t="s">
        <v>28</v>
      </c>
      <c r="BA99" s="99" t="s">
        <v>28</v>
      </c>
      <c r="BB99" s="99" t="s">
        <v>28</v>
      </c>
      <c r="BC99" s="111" t="s">
        <v>429</v>
      </c>
      <c r="BD99" s="112">
        <v>3071</v>
      </c>
      <c r="BE99" s="112">
        <v>4376</v>
      </c>
      <c r="BF99" s="112">
        <v>6999</v>
      </c>
    </row>
    <row r="100" spans="1:93" x14ac:dyDescent="0.3">
      <c r="A100" s="9"/>
      <c r="B100" t="s">
        <v>109</v>
      </c>
      <c r="C100" s="99">
        <v>1178</v>
      </c>
      <c r="D100" s="109">
        <v>7607</v>
      </c>
      <c r="E100" s="110">
        <v>173.04787134</v>
      </c>
      <c r="F100" s="100">
        <v>148.96458242</v>
      </c>
      <c r="G100" s="100">
        <v>201.02473547</v>
      </c>
      <c r="H100" s="100">
        <v>3.0727842999999999E-3</v>
      </c>
      <c r="I100" s="102">
        <v>154.85736821</v>
      </c>
      <c r="J100" s="100">
        <v>146.26196809999999</v>
      </c>
      <c r="K100" s="100">
        <v>163.95789554999999</v>
      </c>
      <c r="L100" s="100">
        <v>1.2540151275</v>
      </c>
      <c r="M100" s="100">
        <v>1.0794922721</v>
      </c>
      <c r="N100" s="100">
        <v>1.4567533095</v>
      </c>
      <c r="O100" s="109">
        <v>2051</v>
      </c>
      <c r="P100" s="109">
        <v>8045</v>
      </c>
      <c r="Q100" s="110">
        <v>266.13299790999997</v>
      </c>
      <c r="R100" s="100">
        <v>230.50730096000001</v>
      </c>
      <c r="S100" s="100">
        <v>307.26476897999999</v>
      </c>
      <c r="T100" s="100">
        <v>0.59318348489999995</v>
      </c>
      <c r="U100" s="102">
        <v>254.94095712000001</v>
      </c>
      <c r="V100" s="100">
        <v>244.14301219000001</v>
      </c>
      <c r="W100" s="100">
        <v>266.21647301000002</v>
      </c>
      <c r="X100" s="100">
        <v>1.0399494490000001</v>
      </c>
      <c r="Y100" s="100">
        <v>0.90073738510000001</v>
      </c>
      <c r="Z100" s="100">
        <v>1.2006772166999999</v>
      </c>
      <c r="AA100" s="109">
        <v>2931</v>
      </c>
      <c r="AB100" s="109">
        <v>8400</v>
      </c>
      <c r="AC100" s="110">
        <v>359.45768211000001</v>
      </c>
      <c r="AD100" s="100">
        <v>312.01414835000003</v>
      </c>
      <c r="AE100" s="100">
        <v>414.11527623000001</v>
      </c>
      <c r="AF100" s="100">
        <v>1.5771769000000001E-3</v>
      </c>
      <c r="AG100" s="102">
        <v>348.92857142999998</v>
      </c>
      <c r="AH100" s="100">
        <v>336.52236142999999</v>
      </c>
      <c r="AI100" s="100">
        <v>361.79214790999998</v>
      </c>
      <c r="AJ100" s="100">
        <v>1.2563629176</v>
      </c>
      <c r="AK100" s="100">
        <v>1.0905400699000001</v>
      </c>
      <c r="AL100" s="100">
        <v>1.4474000767999999</v>
      </c>
      <c r="AM100" s="100">
        <v>1.178308E-4</v>
      </c>
      <c r="AN100" s="100">
        <v>1.3506693455000001</v>
      </c>
      <c r="AO100" s="100">
        <v>1.1590421204000001</v>
      </c>
      <c r="AP100" s="100">
        <v>1.5739787613</v>
      </c>
      <c r="AQ100" s="100">
        <v>1.4598026E-7</v>
      </c>
      <c r="AR100" s="100">
        <v>1.5379154672999999</v>
      </c>
      <c r="AS100" s="100">
        <v>1.3099235772</v>
      </c>
      <c r="AT100" s="100">
        <v>1.8055892920000001</v>
      </c>
      <c r="AU100" s="99">
        <v>1</v>
      </c>
      <c r="AV100" s="99" t="s">
        <v>28</v>
      </c>
      <c r="AW100" s="99">
        <v>3</v>
      </c>
      <c r="AX100" s="99" t="s">
        <v>227</v>
      </c>
      <c r="AY100" s="99" t="s">
        <v>228</v>
      </c>
      <c r="AZ100" s="99" t="s">
        <v>28</v>
      </c>
      <c r="BA100" s="99" t="s">
        <v>28</v>
      </c>
      <c r="BB100" s="99" t="s">
        <v>28</v>
      </c>
      <c r="BC100" s="111" t="s">
        <v>436</v>
      </c>
      <c r="BD100" s="112">
        <v>1178</v>
      </c>
      <c r="BE100" s="112">
        <v>2051</v>
      </c>
      <c r="BF100" s="112">
        <v>2931</v>
      </c>
    </row>
    <row r="101" spans="1:93" x14ac:dyDescent="0.3">
      <c r="A101" s="9"/>
      <c r="B101" t="s">
        <v>152</v>
      </c>
      <c r="C101" s="99">
        <v>1099</v>
      </c>
      <c r="D101" s="109">
        <v>8306</v>
      </c>
      <c r="E101" s="110">
        <v>147.92657948999999</v>
      </c>
      <c r="F101" s="100">
        <v>127.06071256</v>
      </c>
      <c r="G101" s="100">
        <v>172.21903197</v>
      </c>
      <c r="H101" s="100">
        <v>0.37033553860000001</v>
      </c>
      <c r="I101" s="102">
        <v>132.31398988999999</v>
      </c>
      <c r="J101" s="100">
        <v>124.71807522</v>
      </c>
      <c r="K101" s="100">
        <v>140.37253132000001</v>
      </c>
      <c r="L101" s="100">
        <v>1.0719702415000001</v>
      </c>
      <c r="M101" s="100">
        <v>0.92076287570000004</v>
      </c>
      <c r="N101" s="100">
        <v>1.2480088293</v>
      </c>
      <c r="O101" s="109">
        <v>2536</v>
      </c>
      <c r="P101" s="109">
        <v>8920</v>
      </c>
      <c r="Q101" s="110">
        <v>283.99904101999999</v>
      </c>
      <c r="R101" s="100">
        <v>246.42108231</v>
      </c>
      <c r="S101" s="100">
        <v>327.30744685000002</v>
      </c>
      <c r="T101" s="100">
        <v>0.15037418259999999</v>
      </c>
      <c r="U101" s="102">
        <v>284.30493274000003</v>
      </c>
      <c r="V101" s="100">
        <v>273.45233043000002</v>
      </c>
      <c r="W101" s="100">
        <v>295.58824622999998</v>
      </c>
      <c r="X101" s="100">
        <v>1.109763346</v>
      </c>
      <c r="Y101" s="100">
        <v>0.9629225642</v>
      </c>
      <c r="Z101" s="100">
        <v>1.2789965983</v>
      </c>
      <c r="AA101" s="109">
        <v>4017</v>
      </c>
      <c r="AB101" s="109">
        <v>9608</v>
      </c>
      <c r="AC101" s="110">
        <v>411.11666097</v>
      </c>
      <c r="AD101" s="100">
        <v>357.95371117000002</v>
      </c>
      <c r="AE101" s="100">
        <v>472.17532227999999</v>
      </c>
      <c r="AF101" s="100">
        <v>2.8839226999999998E-7</v>
      </c>
      <c r="AG101" s="102">
        <v>418.08909241999999</v>
      </c>
      <c r="AH101" s="100">
        <v>405.35792491000001</v>
      </c>
      <c r="AI101" s="100">
        <v>431.22011057999998</v>
      </c>
      <c r="AJ101" s="100">
        <v>1.4369194299000001</v>
      </c>
      <c r="AK101" s="100">
        <v>1.2511062952000001</v>
      </c>
      <c r="AL101" s="100">
        <v>1.6503293574</v>
      </c>
      <c r="AM101" s="100">
        <v>1.0447915E-6</v>
      </c>
      <c r="AN101" s="100">
        <v>1.4475987647999999</v>
      </c>
      <c r="AO101" s="100">
        <v>1.2478618519</v>
      </c>
      <c r="AP101" s="100">
        <v>1.6793062314</v>
      </c>
      <c r="AQ101" s="100">
        <v>1.950658E-15</v>
      </c>
      <c r="AR101" s="100">
        <v>1.9198648545999999</v>
      </c>
      <c r="AS101" s="100">
        <v>1.6345013804999999</v>
      </c>
      <c r="AT101" s="100">
        <v>2.2550492180999999</v>
      </c>
      <c r="AU101" s="99" t="s">
        <v>28</v>
      </c>
      <c r="AV101" s="99" t="s">
        <v>28</v>
      </c>
      <c r="AW101" s="99">
        <v>3</v>
      </c>
      <c r="AX101" s="99" t="s">
        <v>227</v>
      </c>
      <c r="AY101" s="99" t="s">
        <v>228</v>
      </c>
      <c r="AZ101" s="99" t="s">
        <v>28</v>
      </c>
      <c r="BA101" s="99" t="s">
        <v>28</v>
      </c>
      <c r="BB101" s="99" t="s">
        <v>28</v>
      </c>
      <c r="BC101" s="111" t="s">
        <v>439</v>
      </c>
      <c r="BD101" s="112">
        <v>1099</v>
      </c>
      <c r="BE101" s="112">
        <v>2536</v>
      </c>
      <c r="BF101" s="112">
        <v>4017</v>
      </c>
    </row>
    <row r="102" spans="1:93" x14ac:dyDescent="0.3">
      <c r="A102" s="9"/>
      <c r="B102" t="s">
        <v>153</v>
      </c>
      <c r="C102" s="99">
        <v>1041</v>
      </c>
      <c r="D102" s="109">
        <v>6413</v>
      </c>
      <c r="E102" s="110">
        <v>176.44002677</v>
      </c>
      <c r="F102" s="100">
        <v>151.84665846999999</v>
      </c>
      <c r="G102" s="100">
        <v>205.01658291000001</v>
      </c>
      <c r="H102" s="100">
        <v>1.3324483000000001E-3</v>
      </c>
      <c r="I102" s="102">
        <v>162.32652425000001</v>
      </c>
      <c r="J102" s="100">
        <v>152.75925470000001</v>
      </c>
      <c r="K102" s="100">
        <v>172.49298923000001</v>
      </c>
      <c r="L102" s="100">
        <v>1.2785968469</v>
      </c>
      <c r="M102" s="100">
        <v>1.1003776314</v>
      </c>
      <c r="N102" s="100">
        <v>1.4856807793</v>
      </c>
      <c r="O102" s="109">
        <v>2057</v>
      </c>
      <c r="P102" s="109">
        <v>6788</v>
      </c>
      <c r="Q102" s="110">
        <v>319.16683186</v>
      </c>
      <c r="R102" s="100">
        <v>276.79880828</v>
      </c>
      <c r="S102" s="100">
        <v>368.01988851999999</v>
      </c>
      <c r="T102" s="100">
        <v>2.3674260000000002E-3</v>
      </c>
      <c r="U102" s="102">
        <v>303.03476724000001</v>
      </c>
      <c r="V102" s="100">
        <v>290.21815469000001</v>
      </c>
      <c r="W102" s="100">
        <v>316.41738694999998</v>
      </c>
      <c r="X102" s="100">
        <v>1.247186082</v>
      </c>
      <c r="Y102" s="100">
        <v>1.0816274961000001</v>
      </c>
      <c r="Z102" s="100">
        <v>1.4380857815999999</v>
      </c>
      <c r="AA102" s="109">
        <v>2928</v>
      </c>
      <c r="AB102" s="109">
        <v>7405</v>
      </c>
      <c r="AC102" s="110">
        <v>414.79348755000001</v>
      </c>
      <c r="AD102" s="100">
        <v>360.50482352</v>
      </c>
      <c r="AE102" s="100">
        <v>477.25751803000003</v>
      </c>
      <c r="AF102" s="100">
        <v>2.1100803999999999E-7</v>
      </c>
      <c r="AG102" s="102">
        <v>395.40850777000003</v>
      </c>
      <c r="AH102" s="100">
        <v>381.34262554999998</v>
      </c>
      <c r="AI102" s="100">
        <v>409.99321223999999</v>
      </c>
      <c r="AJ102" s="100">
        <v>1.4497705353000001</v>
      </c>
      <c r="AK102" s="100">
        <v>1.2600228467000001</v>
      </c>
      <c r="AL102" s="100">
        <v>1.6680924560999999</v>
      </c>
      <c r="AM102" s="100">
        <v>6.5016930000000002E-4</v>
      </c>
      <c r="AN102" s="100">
        <v>1.2996133875</v>
      </c>
      <c r="AO102" s="100">
        <v>1.1178741351000001</v>
      </c>
      <c r="AP102" s="100">
        <v>1.5108990395999999</v>
      </c>
      <c r="AQ102" s="100">
        <v>3.2969549999999998E-13</v>
      </c>
      <c r="AR102" s="100">
        <v>1.8089253198999999</v>
      </c>
      <c r="AS102" s="100">
        <v>1.5421702359</v>
      </c>
      <c r="AT102" s="100">
        <v>2.1218220511000001</v>
      </c>
      <c r="AU102" s="99">
        <v>1</v>
      </c>
      <c r="AV102" s="99">
        <v>2</v>
      </c>
      <c r="AW102" s="99">
        <v>3</v>
      </c>
      <c r="AX102" s="99" t="s">
        <v>227</v>
      </c>
      <c r="AY102" s="99" t="s">
        <v>228</v>
      </c>
      <c r="AZ102" s="99" t="s">
        <v>28</v>
      </c>
      <c r="BA102" s="99" t="s">
        <v>28</v>
      </c>
      <c r="BB102" s="99" t="s">
        <v>28</v>
      </c>
      <c r="BC102" s="111" t="s">
        <v>426</v>
      </c>
      <c r="BD102" s="112">
        <v>1041</v>
      </c>
      <c r="BE102" s="112">
        <v>2057</v>
      </c>
      <c r="BF102" s="112">
        <v>2928</v>
      </c>
    </row>
    <row r="103" spans="1:93" x14ac:dyDescent="0.3">
      <c r="A103" s="9"/>
      <c r="B103" t="s">
        <v>110</v>
      </c>
      <c r="C103" s="99">
        <v>3572</v>
      </c>
      <c r="D103" s="109">
        <v>17829</v>
      </c>
      <c r="E103" s="110">
        <v>192.85564366</v>
      </c>
      <c r="F103" s="100">
        <v>167.73746682000001</v>
      </c>
      <c r="G103" s="100">
        <v>221.73519128999999</v>
      </c>
      <c r="H103" s="100">
        <v>2.5833744999999999E-6</v>
      </c>
      <c r="I103" s="102">
        <v>200.34774805000001</v>
      </c>
      <c r="J103" s="100">
        <v>193.88413725000001</v>
      </c>
      <c r="K103" s="100">
        <v>207.02683943</v>
      </c>
      <c r="L103" s="100">
        <v>1.3975548656000001</v>
      </c>
      <c r="M103" s="100">
        <v>1.2155325530000001</v>
      </c>
      <c r="N103" s="100">
        <v>1.6068344673999999</v>
      </c>
      <c r="O103" s="109">
        <v>5936</v>
      </c>
      <c r="P103" s="109">
        <v>18133</v>
      </c>
      <c r="Q103" s="110">
        <v>322.63966204000002</v>
      </c>
      <c r="R103" s="100">
        <v>281.35728983000001</v>
      </c>
      <c r="S103" s="100">
        <v>369.97922316</v>
      </c>
      <c r="T103" s="100">
        <v>9.0955630000000005E-4</v>
      </c>
      <c r="U103" s="102">
        <v>327.35895879999998</v>
      </c>
      <c r="V103" s="100">
        <v>319.13628498000003</v>
      </c>
      <c r="W103" s="100">
        <v>335.79349310999999</v>
      </c>
      <c r="X103" s="100">
        <v>1.2607566195</v>
      </c>
      <c r="Y103" s="100">
        <v>1.0994403582000001</v>
      </c>
      <c r="Z103" s="100">
        <v>1.4457421375999999</v>
      </c>
      <c r="AA103" s="109">
        <v>5702</v>
      </c>
      <c r="AB103" s="109">
        <v>18247</v>
      </c>
      <c r="AC103" s="110">
        <v>299.54310721000002</v>
      </c>
      <c r="AD103" s="100">
        <v>261.36645275000001</v>
      </c>
      <c r="AE103" s="100">
        <v>343.29605858999997</v>
      </c>
      <c r="AF103" s="100">
        <v>0.5094999429</v>
      </c>
      <c r="AG103" s="102">
        <v>312.48972434000001</v>
      </c>
      <c r="AH103" s="100">
        <v>304.48316023000001</v>
      </c>
      <c r="AI103" s="100">
        <v>320.70682577000002</v>
      </c>
      <c r="AJ103" s="100">
        <v>1.0469517578</v>
      </c>
      <c r="AK103" s="100">
        <v>0.91351815660000002</v>
      </c>
      <c r="AL103" s="100">
        <v>1.1998754213</v>
      </c>
      <c r="AM103" s="100">
        <v>0.30436000210000003</v>
      </c>
      <c r="AN103" s="100">
        <v>0.92841377690000004</v>
      </c>
      <c r="AO103" s="100">
        <v>0.80572368329999999</v>
      </c>
      <c r="AP103" s="100">
        <v>1.0697862789999999</v>
      </c>
      <c r="AQ103" s="100">
        <v>2.948189E-12</v>
      </c>
      <c r="AR103" s="100">
        <v>1.6729594006999999</v>
      </c>
      <c r="AS103" s="100">
        <v>1.4478810636999999</v>
      </c>
      <c r="AT103" s="100">
        <v>1.9330269776</v>
      </c>
      <c r="AU103" s="99">
        <v>1</v>
      </c>
      <c r="AV103" s="99">
        <v>2</v>
      </c>
      <c r="AW103" s="99" t="s">
        <v>28</v>
      </c>
      <c r="AX103" s="99" t="s">
        <v>227</v>
      </c>
      <c r="AY103" s="99" t="s">
        <v>28</v>
      </c>
      <c r="AZ103" s="99" t="s">
        <v>28</v>
      </c>
      <c r="BA103" s="99" t="s">
        <v>28</v>
      </c>
      <c r="BB103" s="99" t="s">
        <v>28</v>
      </c>
      <c r="BC103" s="111" t="s">
        <v>427</v>
      </c>
      <c r="BD103" s="112">
        <v>3572</v>
      </c>
      <c r="BE103" s="112">
        <v>5936</v>
      </c>
      <c r="BF103" s="112">
        <v>5702</v>
      </c>
    </row>
    <row r="104" spans="1:93" x14ac:dyDescent="0.3">
      <c r="A104" s="9"/>
      <c r="B104" t="s">
        <v>111</v>
      </c>
      <c r="C104" s="99">
        <v>2702</v>
      </c>
      <c r="D104" s="109">
        <v>14210</v>
      </c>
      <c r="E104" s="110">
        <v>189.35669611</v>
      </c>
      <c r="F104" s="100">
        <v>164.67401348999999</v>
      </c>
      <c r="G104" s="100">
        <v>217.73902027</v>
      </c>
      <c r="H104" s="100">
        <v>8.9808239999999994E-6</v>
      </c>
      <c r="I104" s="102">
        <v>190.14778325</v>
      </c>
      <c r="J104" s="100">
        <v>183.11163869999999</v>
      </c>
      <c r="K104" s="100">
        <v>197.45429472000001</v>
      </c>
      <c r="L104" s="100">
        <v>1.3721992623999999</v>
      </c>
      <c r="M104" s="100">
        <v>1.1933328183</v>
      </c>
      <c r="N104" s="100">
        <v>1.5778756661</v>
      </c>
      <c r="O104" s="109">
        <v>3962</v>
      </c>
      <c r="P104" s="109">
        <v>14557</v>
      </c>
      <c r="Q104" s="110">
        <v>275.92830963</v>
      </c>
      <c r="R104" s="100">
        <v>240.51047797999999</v>
      </c>
      <c r="S104" s="100">
        <v>316.56180927000003</v>
      </c>
      <c r="T104" s="100">
        <v>0.2825771654</v>
      </c>
      <c r="U104" s="102">
        <v>272.17146389999999</v>
      </c>
      <c r="V104" s="100">
        <v>263.82717260999999</v>
      </c>
      <c r="W104" s="100">
        <v>280.77966735000001</v>
      </c>
      <c r="X104" s="100">
        <v>1.0782259089999999</v>
      </c>
      <c r="Y104" s="100">
        <v>0.93982610580000003</v>
      </c>
      <c r="Z104" s="100">
        <v>1.2370066158999999</v>
      </c>
      <c r="AA104" s="109">
        <v>4612</v>
      </c>
      <c r="AB104" s="109">
        <v>15232</v>
      </c>
      <c r="AC104" s="110">
        <v>295.95101706999998</v>
      </c>
      <c r="AD104" s="100">
        <v>258.12894263999999</v>
      </c>
      <c r="AE104" s="100">
        <v>339.31493155999999</v>
      </c>
      <c r="AF104" s="100">
        <v>0.62784935730000002</v>
      </c>
      <c r="AG104" s="102">
        <v>302.78361345000002</v>
      </c>
      <c r="AH104" s="100">
        <v>294.17002912999999</v>
      </c>
      <c r="AI104" s="100">
        <v>311.64941188</v>
      </c>
      <c r="AJ104" s="100">
        <v>1.03439682</v>
      </c>
      <c r="AK104" s="100">
        <v>0.90220253350000001</v>
      </c>
      <c r="AL104" s="100">
        <v>1.1859607365</v>
      </c>
      <c r="AM104" s="100">
        <v>0.33551297670000002</v>
      </c>
      <c r="AN104" s="100">
        <v>1.07256489</v>
      </c>
      <c r="AO104" s="100">
        <v>0.93005330980000001</v>
      </c>
      <c r="AP104" s="100">
        <v>1.2369134448000001</v>
      </c>
      <c r="AQ104" s="100">
        <v>3.6297782000000002E-7</v>
      </c>
      <c r="AR104" s="100">
        <v>1.4571880229</v>
      </c>
      <c r="AS104" s="100">
        <v>1.2604336952999999</v>
      </c>
      <c r="AT104" s="100">
        <v>1.6846557991</v>
      </c>
      <c r="AU104" s="99">
        <v>1</v>
      </c>
      <c r="AV104" s="99" t="s">
        <v>28</v>
      </c>
      <c r="AW104" s="99" t="s">
        <v>28</v>
      </c>
      <c r="AX104" s="99" t="s">
        <v>227</v>
      </c>
      <c r="AY104" s="99" t="s">
        <v>28</v>
      </c>
      <c r="AZ104" s="99" t="s">
        <v>28</v>
      </c>
      <c r="BA104" s="99" t="s">
        <v>28</v>
      </c>
      <c r="BB104" s="99" t="s">
        <v>28</v>
      </c>
      <c r="BC104" s="111" t="s">
        <v>232</v>
      </c>
      <c r="BD104" s="112">
        <v>2702</v>
      </c>
      <c r="BE104" s="112">
        <v>3962</v>
      </c>
      <c r="BF104" s="112">
        <v>4612</v>
      </c>
    </row>
    <row r="105" spans="1:93" x14ac:dyDescent="0.3">
      <c r="A105" s="9"/>
      <c r="B105" s="3" t="s">
        <v>167</v>
      </c>
      <c r="C105" s="105">
        <v>90</v>
      </c>
      <c r="D105" s="106">
        <v>433</v>
      </c>
      <c r="E105" s="101">
        <v>229.90794106999999</v>
      </c>
      <c r="F105" s="107">
        <v>178.34683985999999</v>
      </c>
      <c r="G105" s="107">
        <v>296.37565434999999</v>
      </c>
      <c r="H105" s="107">
        <v>8.1578799999999999E-5</v>
      </c>
      <c r="I105" s="108">
        <v>207.852194</v>
      </c>
      <c r="J105" s="107">
        <v>169.05580663999999</v>
      </c>
      <c r="K105" s="107">
        <v>255.55191156999999</v>
      </c>
      <c r="L105" s="107">
        <v>1.6660594192</v>
      </c>
      <c r="M105" s="107">
        <v>1.2924148294</v>
      </c>
      <c r="N105" s="107">
        <v>2.1477268174000002</v>
      </c>
      <c r="O105" s="106">
        <v>87</v>
      </c>
      <c r="P105" s="106">
        <v>437</v>
      </c>
      <c r="Q105" s="101">
        <v>216.70205627000001</v>
      </c>
      <c r="R105" s="107">
        <v>167.54518081000001</v>
      </c>
      <c r="S105" s="107">
        <v>280.28130063999998</v>
      </c>
      <c r="T105" s="107">
        <v>0.2051805847</v>
      </c>
      <c r="U105" s="108">
        <v>199.08466819</v>
      </c>
      <c r="V105" s="107">
        <v>161.35388671999999</v>
      </c>
      <c r="W105" s="107">
        <v>245.63836617000001</v>
      </c>
      <c r="X105" s="107">
        <v>0.84679158840000002</v>
      </c>
      <c r="Y105" s="107">
        <v>0.65470467710000002</v>
      </c>
      <c r="Z105" s="107">
        <v>1.0952357899</v>
      </c>
      <c r="AA105" s="106">
        <v>120</v>
      </c>
      <c r="AB105" s="106">
        <v>430</v>
      </c>
      <c r="AC105" s="101">
        <v>288.61832357999998</v>
      </c>
      <c r="AD105" s="107">
        <v>229.15282753</v>
      </c>
      <c r="AE105" s="107">
        <v>363.51520338</v>
      </c>
      <c r="AF105" s="107">
        <v>0.94088339759999995</v>
      </c>
      <c r="AG105" s="108">
        <v>279.06976744000002</v>
      </c>
      <c r="AH105" s="107">
        <v>233.35068286000001</v>
      </c>
      <c r="AI105" s="107">
        <v>333.74633469000003</v>
      </c>
      <c r="AJ105" s="107">
        <v>1.0087678664999999</v>
      </c>
      <c r="AK105" s="107">
        <v>0.80092631010000004</v>
      </c>
      <c r="AL105" s="107">
        <v>1.2705446128</v>
      </c>
      <c r="AM105" s="107">
        <v>7.8776426699999999E-2</v>
      </c>
      <c r="AN105" s="107">
        <v>1.3318670277</v>
      </c>
      <c r="AO105" s="107">
        <v>0.96758287180000002</v>
      </c>
      <c r="AP105" s="107">
        <v>1.8333001039000001</v>
      </c>
      <c r="AQ105" s="107">
        <v>0.73047336569999999</v>
      </c>
      <c r="AR105" s="107">
        <v>0.94256011890000002</v>
      </c>
      <c r="AS105" s="107">
        <v>0.67319960759999997</v>
      </c>
      <c r="AT105" s="107">
        <v>1.3196971118</v>
      </c>
      <c r="AU105" s="105">
        <v>1</v>
      </c>
      <c r="AV105" s="105" t="s">
        <v>28</v>
      </c>
      <c r="AW105" s="105" t="s">
        <v>28</v>
      </c>
      <c r="AX105" s="105" t="s">
        <v>28</v>
      </c>
      <c r="AY105" s="105" t="s">
        <v>28</v>
      </c>
      <c r="AZ105" s="105" t="s">
        <v>28</v>
      </c>
      <c r="BA105" s="105" t="s">
        <v>28</v>
      </c>
      <c r="BB105" s="105" t="s">
        <v>28</v>
      </c>
      <c r="BC105" s="103">
        <v>-1</v>
      </c>
      <c r="BD105" s="104">
        <v>90</v>
      </c>
      <c r="BE105" s="104">
        <v>87</v>
      </c>
      <c r="BF105" s="104">
        <v>120</v>
      </c>
      <c r="CO105" s="4"/>
    </row>
    <row r="106" spans="1:93" x14ac:dyDescent="0.3">
      <c r="A106" s="9"/>
      <c r="B106" t="s">
        <v>115</v>
      </c>
      <c r="C106" s="99">
        <v>2397</v>
      </c>
      <c r="D106" s="109">
        <v>17055</v>
      </c>
      <c r="E106" s="110">
        <v>153.58196495000001</v>
      </c>
      <c r="F106" s="100">
        <v>133.29810556999999</v>
      </c>
      <c r="G106" s="100">
        <v>176.95240196</v>
      </c>
      <c r="H106" s="100">
        <v>0.13866216170000001</v>
      </c>
      <c r="I106" s="102">
        <v>140.54529464000001</v>
      </c>
      <c r="J106" s="100">
        <v>135.03002931</v>
      </c>
      <c r="K106" s="100">
        <v>146.28582949</v>
      </c>
      <c r="L106" s="100">
        <v>1.1129527677</v>
      </c>
      <c r="M106" s="100">
        <v>0.96596299949999997</v>
      </c>
      <c r="N106" s="100">
        <v>1.282309844</v>
      </c>
      <c r="O106" s="109">
        <v>4790</v>
      </c>
      <c r="P106" s="109">
        <v>17549</v>
      </c>
      <c r="Q106" s="110">
        <v>284.56784269000002</v>
      </c>
      <c r="R106" s="100">
        <v>248.06044320000001</v>
      </c>
      <c r="S106" s="100">
        <v>326.4480868</v>
      </c>
      <c r="T106" s="100">
        <v>0.1297039059</v>
      </c>
      <c r="U106" s="102">
        <v>272.95002563999998</v>
      </c>
      <c r="V106" s="100">
        <v>265.32873439000002</v>
      </c>
      <c r="W106" s="100">
        <v>280.79023053999998</v>
      </c>
      <c r="X106" s="100">
        <v>1.1119860128000001</v>
      </c>
      <c r="Y106" s="100">
        <v>0.96932858099999997</v>
      </c>
      <c r="Z106" s="100">
        <v>1.2756385367</v>
      </c>
      <c r="AA106" s="109">
        <v>6260</v>
      </c>
      <c r="AB106" s="109">
        <v>17843</v>
      </c>
      <c r="AC106" s="110">
        <v>349.71864734000002</v>
      </c>
      <c r="AD106" s="100">
        <v>305.28232563</v>
      </c>
      <c r="AE106" s="100">
        <v>400.62303654999999</v>
      </c>
      <c r="AF106" s="100">
        <v>3.7860451000000001E-3</v>
      </c>
      <c r="AG106" s="102">
        <v>350.83786358999998</v>
      </c>
      <c r="AH106" s="100">
        <v>342.25367368000002</v>
      </c>
      <c r="AI106" s="100">
        <v>359.63735671000001</v>
      </c>
      <c r="AJ106" s="100">
        <v>1.2223234111000001</v>
      </c>
      <c r="AK106" s="100">
        <v>1.0670112572999999</v>
      </c>
      <c r="AL106" s="100">
        <v>1.4002425101</v>
      </c>
      <c r="AM106" s="100">
        <v>4.3365199000000004E-3</v>
      </c>
      <c r="AN106" s="100">
        <v>1.2289464755999999</v>
      </c>
      <c r="AO106" s="100">
        <v>1.0666362729000001</v>
      </c>
      <c r="AP106" s="100">
        <v>1.4159554462999999</v>
      </c>
      <c r="AQ106" s="100">
        <v>1.8607300000000001E-16</v>
      </c>
      <c r="AR106" s="100">
        <v>1.8528727822</v>
      </c>
      <c r="AS106" s="100">
        <v>1.5997944514</v>
      </c>
      <c r="AT106" s="100">
        <v>2.1459866570999999</v>
      </c>
      <c r="AU106" s="99" t="s">
        <v>28</v>
      </c>
      <c r="AV106" s="99" t="s">
        <v>28</v>
      </c>
      <c r="AW106" s="99">
        <v>3</v>
      </c>
      <c r="AX106" s="99" t="s">
        <v>227</v>
      </c>
      <c r="AY106" s="99" t="s">
        <v>228</v>
      </c>
      <c r="AZ106" s="99" t="s">
        <v>28</v>
      </c>
      <c r="BA106" s="99" t="s">
        <v>28</v>
      </c>
      <c r="BB106" s="99" t="s">
        <v>28</v>
      </c>
      <c r="BC106" s="111" t="s">
        <v>439</v>
      </c>
      <c r="BD106" s="112">
        <v>2397</v>
      </c>
      <c r="BE106" s="112">
        <v>4790</v>
      </c>
      <c r="BF106" s="112">
        <v>6260</v>
      </c>
    </row>
    <row r="107" spans="1:93" x14ac:dyDescent="0.3">
      <c r="A107" s="9"/>
      <c r="B107" t="s">
        <v>116</v>
      </c>
      <c r="C107" s="99">
        <v>2586</v>
      </c>
      <c r="D107" s="109">
        <v>14626</v>
      </c>
      <c r="E107" s="110">
        <v>189.07050047999999</v>
      </c>
      <c r="F107" s="100">
        <v>164.22935217</v>
      </c>
      <c r="G107" s="100">
        <v>217.66909312999999</v>
      </c>
      <c r="H107" s="100">
        <v>1.17726E-5</v>
      </c>
      <c r="I107" s="102">
        <v>176.80842336000001</v>
      </c>
      <c r="J107" s="100">
        <v>170.12353157000001</v>
      </c>
      <c r="K107" s="100">
        <v>183.75599355</v>
      </c>
      <c r="L107" s="100">
        <v>1.3701253065000001</v>
      </c>
      <c r="M107" s="100">
        <v>1.1901105191000001</v>
      </c>
      <c r="N107" s="100">
        <v>1.5773689295</v>
      </c>
      <c r="O107" s="109">
        <v>4447</v>
      </c>
      <c r="P107" s="109">
        <v>14956</v>
      </c>
      <c r="Q107" s="110">
        <v>311.61101731999997</v>
      </c>
      <c r="R107" s="100">
        <v>271.53173958999997</v>
      </c>
      <c r="S107" s="100">
        <v>357.60617251999997</v>
      </c>
      <c r="T107" s="100">
        <v>5.0548498000000004E-3</v>
      </c>
      <c r="U107" s="102">
        <v>297.33886066000002</v>
      </c>
      <c r="V107" s="100">
        <v>288.72694725999997</v>
      </c>
      <c r="W107" s="100">
        <v>306.20764322999997</v>
      </c>
      <c r="X107" s="100">
        <v>1.2176607498000001</v>
      </c>
      <c r="Y107" s="100">
        <v>1.0610457373</v>
      </c>
      <c r="Z107" s="100">
        <v>1.3973928261999999</v>
      </c>
      <c r="AA107" s="109">
        <v>5339</v>
      </c>
      <c r="AB107" s="109">
        <v>15058</v>
      </c>
      <c r="AC107" s="110">
        <v>369.76947808</v>
      </c>
      <c r="AD107" s="100">
        <v>322.41339302</v>
      </c>
      <c r="AE107" s="100">
        <v>424.08122578000001</v>
      </c>
      <c r="AF107" s="100">
        <v>2.440559E-4</v>
      </c>
      <c r="AG107" s="102">
        <v>354.56235887999998</v>
      </c>
      <c r="AH107" s="100">
        <v>345.17811914999999</v>
      </c>
      <c r="AI107" s="100">
        <v>364.20172473000002</v>
      </c>
      <c r="AJ107" s="100">
        <v>1.2924043175</v>
      </c>
      <c r="AK107" s="100">
        <v>1.1268871171999999</v>
      </c>
      <c r="AL107" s="100">
        <v>1.4822326873</v>
      </c>
      <c r="AM107" s="100">
        <v>1.9100846000000001E-2</v>
      </c>
      <c r="AN107" s="100">
        <v>1.1866380119</v>
      </c>
      <c r="AO107" s="100">
        <v>1.0284055181</v>
      </c>
      <c r="AP107" s="100">
        <v>1.3692164681000001</v>
      </c>
      <c r="AQ107" s="100">
        <v>2.269363E-11</v>
      </c>
      <c r="AR107" s="100">
        <v>1.648120762</v>
      </c>
      <c r="AS107" s="100">
        <v>1.4236218525</v>
      </c>
      <c r="AT107" s="100">
        <v>1.9080221627</v>
      </c>
      <c r="AU107" s="99">
        <v>1</v>
      </c>
      <c r="AV107" s="99" t="s">
        <v>28</v>
      </c>
      <c r="AW107" s="99">
        <v>3</v>
      </c>
      <c r="AX107" s="99" t="s">
        <v>227</v>
      </c>
      <c r="AY107" s="99" t="s">
        <v>28</v>
      </c>
      <c r="AZ107" s="99" t="s">
        <v>28</v>
      </c>
      <c r="BA107" s="99" t="s">
        <v>28</v>
      </c>
      <c r="BB107" s="99" t="s">
        <v>28</v>
      </c>
      <c r="BC107" s="111" t="s">
        <v>438</v>
      </c>
      <c r="BD107" s="112">
        <v>2586</v>
      </c>
      <c r="BE107" s="112">
        <v>4447</v>
      </c>
      <c r="BF107" s="112">
        <v>5339</v>
      </c>
    </row>
    <row r="108" spans="1:93" x14ac:dyDescent="0.3">
      <c r="A108" s="9"/>
      <c r="B108" t="s">
        <v>117</v>
      </c>
      <c r="C108" s="99">
        <v>2152</v>
      </c>
      <c r="D108" s="109">
        <v>12568</v>
      </c>
      <c r="E108" s="110">
        <v>193.63629782999999</v>
      </c>
      <c r="F108" s="100">
        <v>167.85944691</v>
      </c>
      <c r="G108" s="100">
        <v>223.37149639</v>
      </c>
      <c r="H108" s="100">
        <v>3.3543476000000001E-6</v>
      </c>
      <c r="I108" s="102">
        <v>171.22851686999999</v>
      </c>
      <c r="J108" s="100">
        <v>164.14480516</v>
      </c>
      <c r="K108" s="100">
        <v>178.61792799</v>
      </c>
      <c r="L108" s="100">
        <v>1.4032119831000001</v>
      </c>
      <c r="M108" s="100">
        <v>1.2164164984000001</v>
      </c>
      <c r="N108" s="100">
        <v>1.6186921766</v>
      </c>
      <c r="O108" s="109">
        <v>3924</v>
      </c>
      <c r="P108" s="109">
        <v>13532</v>
      </c>
      <c r="Q108" s="110">
        <v>313.67715586999998</v>
      </c>
      <c r="R108" s="100">
        <v>272.92340775999998</v>
      </c>
      <c r="S108" s="100">
        <v>360.51637682</v>
      </c>
      <c r="T108" s="100">
        <v>4.1511513000000002E-3</v>
      </c>
      <c r="U108" s="102">
        <v>289.97930831000002</v>
      </c>
      <c r="V108" s="100">
        <v>281.04678573000001</v>
      </c>
      <c r="W108" s="100">
        <v>299.19573365000002</v>
      </c>
      <c r="X108" s="100">
        <v>1.2257344560000001</v>
      </c>
      <c r="Y108" s="100">
        <v>1.0664838623999999</v>
      </c>
      <c r="Z108" s="100">
        <v>1.4087648295999999</v>
      </c>
      <c r="AA108" s="109">
        <v>5534</v>
      </c>
      <c r="AB108" s="109">
        <v>14236</v>
      </c>
      <c r="AC108" s="110">
        <v>403.20939361000001</v>
      </c>
      <c r="AD108" s="100">
        <v>351.40187601999997</v>
      </c>
      <c r="AE108" s="100">
        <v>462.6549435</v>
      </c>
      <c r="AF108" s="100">
        <v>1.0111275999999999E-6</v>
      </c>
      <c r="AG108" s="102">
        <v>388.73279011</v>
      </c>
      <c r="AH108" s="100">
        <v>378.6246534</v>
      </c>
      <c r="AI108" s="100">
        <v>399.11078358999998</v>
      </c>
      <c r="AJ108" s="100">
        <v>1.4092822476</v>
      </c>
      <c r="AK108" s="100">
        <v>1.2282065684000001</v>
      </c>
      <c r="AL108" s="100">
        <v>1.617054089</v>
      </c>
      <c r="AM108" s="100">
        <v>6.8919520000000005E-4</v>
      </c>
      <c r="AN108" s="100">
        <v>1.2854279823999999</v>
      </c>
      <c r="AO108" s="100">
        <v>1.1119160994999999</v>
      </c>
      <c r="AP108" s="100">
        <v>1.4860159851000001</v>
      </c>
      <c r="AQ108" s="100">
        <v>2.7281650000000002E-10</v>
      </c>
      <c r="AR108" s="100">
        <v>1.6199295245000001</v>
      </c>
      <c r="AS108" s="100">
        <v>1.3946331405000001</v>
      </c>
      <c r="AT108" s="100">
        <v>1.8816214732000001</v>
      </c>
      <c r="AU108" s="99">
        <v>1</v>
      </c>
      <c r="AV108" s="99">
        <v>2</v>
      </c>
      <c r="AW108" s="99">
        <v>3</v>
      </c>
      <c r="AX108" s="99" t="s">
        <v>227</v>
      </c>
      <c r="AY108" s="99" t="s">
        <v>228</v>
      </c>
      <c r="AZ108" s="99" t="s">
        <v>28</v>
      </c>
      <c r="BA108" s="99" t="s">
        <v>28</v>
      </c>
      <c r="BB108" s="99" t="s">
        <v>28</v>
      </c>
      <c r="BC108" s="111" t="s">
        <v>426</v>
      </c>
      <c r="BD108" s="112">
        <v>2152</v>
      </c>
      <c r="BE108" s="112">
        <v>3924</v>
      </c>
      <c r="BF108" s="112">
        <v>5534</v>
      </c>
    </row>
    <row r="109" spans="1:93" x14ac:dyDescent="0.3">
      <c r="A109" s="9"/>
      <c r="B109" t="s">
        <v>118</v>
      </c>
      <c r="C109" s="99">
        <v>1215</v>
      </c>
      <c r="D109" s="109">
        <v>6407</v>
      </c>
      <c r="E109" s="110">
        <v>202.22811974000001</v>
      </c>
      <c r="F109" s="100">
        <v>174.5063849</v>
      </c>
      <c r="G109" s="100">
        <v>234.35367386999999</v>
      </c>
      <c r="H109" s="100">
        <v>3.7627341E-7</v>
      </c>
      <c r="I109" s="102">
        <v>189.63633526000001</v>
      </c>
      <c r="J109" s="100">
        <v>179.26752908</v>
      </c>
      <c r="K109" s="100">
        <v>200.60487158999999</v>
      </c>
      <c r="L109" s="100">
        <v>1.4654737985999999</v>
      </c>
      <c r="M109" s="100">
        <v>1.264584446</v>
      </c>
      <c r="N109" s="100">
        <v>1.6982760316000001</v>
      </c>
      <c r="O109" s="109">
        <v>1985</v>
      </c>
      <c r="P109" s="109">
        <v>6812</v>
      </c>
      <c r="Q109" s="110">
        <v>303.54442814999999</v>
      </c>
      <c r="R109" s="100">
        <v>263.24238836000001</v>
      </c>
      <c r="S109" s="100">
        <v>350.01665359999998</v>
      </c>
      <c r="T109" s="100">
        <v>1.8840942100000001E-2</v>
      </c>
      <c r="U109" s="102">
        <v>291.39753375999999</v>
      </c>
      <c r="V109" s="100">
        <v>278.85641981999999</v>
      </c>
      <c r="W109" s="100">
        <v>304.50266391000002</v>
      </c>
      <c r="X109" s="100">
        <v>1.186139499</v>
      </c>
      <c r="Y109" s="100">
        <v>1.0286540147000001</v>
      </c>
      <c r="Z109" s="100">
        <v>1.3677357897</v>
      </c>
      <c r="AA109" s="109">
        <v>2372</v>
      </c>
      <c r="AB109" s="109">
        <v>6790</v>
      </c>
      <c r="AC109" s="110">
        <v>356.67555343999999</v>
      </c>
      <c r="AD109" s="100">
        <v>309.69212887999998</v>
      </c>
      <c r="AE109" s="100">
        <v>410.78683813999999</v>
      </c>
      <c r="AF109" s="100">
        <v>2.22083E-3</v>
      </c>
      <c r="AG109" s="102">
        <v>349.33726067999999</v>
      </c>
      <c r="AH109" s="100">
        <v>335.55798781999999</v>
      </c>
      <c r="AI109" s="100">
        <v>363.68236229000001</v>
      </c>
      <c r="AJ109" s="100">
        <v>1.2466389265</v>
      </c>
      <c r="AK109" s="100">
        <v>1.0824242351</v>
      </c>
      <c r="AL109" s="100">
        <v>1.4357666456</v>
      </c>
      <c r="AM109" s="100">
        <v>3.6991621799999999E-2</v>
      </c>
      <c r="AN109" s="100">
        <v>1.1750357456</v>
      </c>
      <c r="AO109" s="100">
        <v>1.009782768</v>
      </c>
      <c r="AP109" s="100">
        <v>1.3673327046999999</v>
      </c>
      <c r="AQ109" s="100">
        <v>3.9972701999999998E-7</v>
      </c>
      <c r="AR109" s="100">
        <v>1.5010001009</v>
      </c>
      <c r="AS109" s="100">
        <v>1.2828712514</v>
      </c>
      <c r="AT109" s="100">
        <v>1.7562177815</v>
      </c>
      <c r="AU109" s="99">
        <v>1</v>
      </c>
      <c r="AV109" s="99" t="s">
        <v>28</v>
      </c>
      <c r="AW109" s="99">
        <v>3</v>
      </c>
      <c r="AX109" s="99" t="s">
        <v>227</v>
      </c>
      <c r="AY109" s="99" t="s">
        <v>28</v>
      </c>
      <c r="AZ109" s="99" t="s">
        <v>28</v>
      </c>
      <c r="BA109" s="99" t="s">
        <v>28</v>
      </c>
      <c r="BB109" s="99" t="s">
        <v>28</v>
      </c>
      <c r="BC109" s="111" t="s">
        <v>438</v>
      </c>
      <c r="BD109" s="112">
        <v>1215</v>
      </c>
      <c r="BE109" s="112">
        <v>1985</v>
      </c>
      <c r="BF109" s="112">
        <v>2372</v>
      </c>
      <c r="CO109" s="4"/>
    </row>
    <row r="110" spans="1:93" s="3" customFormat="1" x14ac:dyDescent="0.3">
      <c r="A110" s="9" t="s">
        <v>234</v>
      </c>
      <c r="B110" s="3" t="s">
        <v>200</v>
      </c>
      <c r="C110" s="105">
        <v>3291</v>
      </c>
      <c r="D110" s="106">
        <v>26302</v>
      </c>
      <c r="E110" s="101">
        <v>138.97306462</v>
      </c>
      <c r="F110" s="107">
        <v>130.40625996</v>
      </c>
      <c r="G110" s="107">
        <v>148.10265010000001</v>
      </c>
      <c r="H110" s="107">
        <v>0.81827092010000002</v>
      </c>
      <c r="I110" s="108">
        <v>125.12356475</v>
      </c>
      <c r="J110" s="107">
        <v>120.92089273000001</v>
      </c>
      <c r="K110" s="107">
        <v>129.47230293999999</v>
      </c>
      <c r="L110" s="107">
        <v>0.99256884010000002</v>
      </c>
      <c r="M110" s="107">
        <v>0.9313832903</v>
      </c>
      <c r="N110" s="107">
        <v>1.0577738645000001</v>
      </c>
      <c r="O110" s="106">
        <v>5926</v>
      </c>
      <c r="P110" s="106">
        <v>30521</v>
      </c>
      <c r="Q110" s="101">
        <v>210.33331806000001</v>
      </c>
      <c r="R110" s="107">
        <v>198.37415698000001</v>
      </c>
      <c r="S110" s="107">
        <v>223.01344771000001</v>
      </c>
      <c r="T110" s="107">
        <v>1.483083E-11</v>
      </c>
      <c r="U110" s="108">
        <v>194.16139706999999</v>
      </c>
      <c r="V110" s="107">
        <v>189.28034765999999</v>
      </c>
      <c r="W110" s="107">
        <v>199.16831608999999</v>
      </c>
      <c r="X110" s="107">
        <v>0.81743014849999995</v>
      </c>
      <c r="Y110" s="107">
        <v>0.77095259130000005</v>
      </c>
      <c r="Z110" s="107">
        <v>0.86670964620000002</v>
      </c>
      <c r="AA110" s="106">
        <v>7149</v>
      </c>
      <c r="AB110" s="106">
        <v>35481</v>
      </c>
      <c r="AC110" s="101">
        <v>213.32472953000001</v>
      </c>
      <c r="AD110" s="107">
        <v>201.46506094</v>
      </c>
      <c r="AE110" s="107">
        <v>225.88254269000001</v>
      </c>
      <c r="AF110" s="107">
        <v>8.3901380000000006E-24</v>
      </c>
      <c r="AG110" s="108">
        <v>201.48812040000001</v>
      </c>
      <c r="AH110" s="107">
        <v>196.87121475999999</v>
      </c>
      <c r="AI110" s="107">
        <v>206.21329895</v>
      </c>
      <c r="AJ110" s="107">
        <v>0.74560453959999995</v>
      </c>
      <c r="AK110" s="107">
        <v>0.70415307380000003</v>
      </c>
      <c r="AL110" s="107">
        <v>0.78949613399999996</v>
      </c>
      <c r="AM110" s="107">
        <v>0.66935859610000004</v>
      </c>
      <c r="AN110" s="107">
        <v>1.0142222426</v>
      </c>
      <c r="AO110" s="107">
        <v>0.95056856710000004</v>
      </c>
      <c r="AP110" s="107">
        <v>1.0821384095</v>
      </c>
      <c r="AQ110" s="107">
        <v>3.3524600000000002E-31</v>
      </c>
      <c r="AR110" s="107">
        <v>1.5134826208000001</v>
      </c>
      <c r="AS110" s="107">
        <v>1.4112833088000001</v>
      </c>
      <c r="AT110" s="107">
        <v>1.6230827851</v>
      </c>
      <c r="AU110" s="105" t="s">
        <v>28</v>
      </c>
      <c r="AV110" s="105">
        <v>2</v>
      </c>
      <c r="AW110" s="105">
        <v>3</v>
      </c>
      <c r="AX110" s="105" t="s">
        <v>227</v>
      </c>
      <c r="AY110" s="105" t="s">
        <v>28</v>
      </c>
      <c r="AZ110" s="105" t="s">
        <v>28</v>
      </c>
      <c r="BA110" s="105" t="s">
        <v>28</v>
      </c>
      <c r="BB110" s="105" t="s">
        <v>28</v>
      </c>
      <c r="BC110" s="103" t="s">
        <v>430</v>
      </c>
      <c r="BD110" s="104">
        <v>3291</v>
      </c>
      <c r="BE110" s="104">
        <v>5926</v>
      </c>
      <c r="BF110" s="104">
        <v>7149</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201</v>
      </c>
      <c r="C111" s="99">
        <v>1534</v>
      </c>
      <c r="D111" s="109">
        <v>13463</v>
      </c>
      <c r="E111" s="110">
        <v>119.16948026999999</v>
      </c>
      <c r="F111" s="100">
        <v>110.71144854000001</v>
      </c>
      <c r="G111" s="100">
        <v>128.27368095</v>
      </c>
      <c r="H111" s="100">
        <v>1.77541E-5</v>
      </c>
      <c r="I111" s="102">
        <v>113.94191488</v>
      </c>
      <c r="J111" s="100">
        <v>108.38034064999999</v>
      </c>
      <c r="K111" s="100">
        <v>119.78888319000001</v>
      </c>
      <c r="L111" s="100">
        <v>0.85112833290000001</v>
      </c>
      <c r="M111" s="100">
        <v>0.79071965759999996</v>
      </c>
      <c r="N111" s="100">
        <v>0.91615205479999995</v>
      </c>
      <c r="O111" s="109">
        <v>3121</v>
      </c>
      <c r="P111" s="109">
        <v>14346</v>
      </c>
      <c r="Q111" s="110">
        <v>222.95632749000001</v>
      </c>
      <c r="R111" s="100">
        <v>209.18243093999999</v>
      </c>
      <c r="S111" s="100">
        <v>237.63718466</v>
      </c>
      <c r="T111" s="100">
        <v>1.0598099999999999E-5</v>
      </c>
      <c r="U111" s="102">
        <v>217.55193084999999</v>
      </c>
      <c r="V111" s="100">
        <v>210.05181164000001</v>
      </c>
      <c r="W111" s="100">
        <v>225.31984965000001</v>
      </c>
      <c r="X111" s="100">
        <v>0.86648765660000004</v>
      </c>
      <c r="Y111" s="100">
        <v>0.81295739140000001</v>
      </c>
      <c r="Z111" s="100">
        <v>0.92354269369999997</v>
      </c>
      <c r="AA111" s="109">
        <v>2961</v>
      </c>
      <c r="AB111" s="109">
        <v>15646</v>
      </c>
      <c r="AC111" s="110">
        <v>184.74693443999999</v>
      </c>
      <c r="AD111" s="100">
        <v>173.25601601</v>
      </c>
      <c r="AE111" s="100">
        <v>196.99996902000001</v>
      </c>
      <c r="AF111" s="100">
        <v>1.190928E-40</v>
      </c>
      <c r="AG111" s="102">
        <v>189.24964847000001</v>
      </c>
      <c r="AH111" s="100">
        <v>182.55440973</v>
      </c>
      <c r="AI111" s="100">
        <v>196.19043715000001</v>
      </c>
      <c r="AJ111" s="100">
        <v>0.64572050930000002</v>
      </c>
      <c r="AK111" s="100">
        <v>0.60555788509999997</v>
      </c>
      <c r="AL111" s="100">
        <v>0.68854685309999997</v>
      </c>
      <c r="AM111" s="100">
        <v>1.0321519000000001E-6</v>
      </c>
      <c r="AN111" s="100">
        <v>0.82862386779999997</v>
      </c>
      <c r="AO111" s="100">
        <v>0.76842851160000003</v>
      </c>
      <c r="AP111" s="100">
        <v>0.89353466719999997</v>
      </c>
      <c r="AQ111" s="100">
        <v>1.8521360000000001E-49</v>
      </c>
      <c r="AR111" s="100">
        <v>1.8709180151</v>
      </c>
      <c r="AS111" s="100">
        <v>1.7218212767000001</v>
      </c>
      <c r="AT111" s="100">
        <v>2.0329254068</v>
      </c>
      <c r="AU111" s="99">
        <v>1</v>
      </c>
      <c r="AV111" s="99">
        <v>2</v>
      </c>
      <c r="AW111" s="99">
        <v>3</v>
      </c>
      <c r="AX111" s="99" t="s">
        <v>227</v>
      </c>
      <c r="AY111" s="99" t="s">
        <v>228</v>
      </c>
      <c r="AZ111" s="99" t="s">
        <v>28</v>
      </c>
      <c r="BA111" s="99" t="s">
        <v>28</v>
      </c>
      <c r="BB111" s="99" t="s">
        <v>28</v>
      </c>
      <c r="BC111" s="111" t="s">
        <v>426</v>
      </c>
      <c r="BD111" s="112">
        <v>1534</v>
      </c>
      <c r="BE111" s="112">
        <v>3121</v>
      </c>
      <c r="BF111" s="112">
        <v>2961</v>
      </c>
    </row>
    <row r="112" spans="1:93" x14ac:dyDescent="0.3">
      <c r="A112" s="9"/>
      <c r="B112" t="s">
        <v>202</v>
      </c>
      <c r="C112" s="99">
        <v>1430</v>
      </c>
      <c r="D112" s="109">
        <v>19879</v>
      </c>
      <c r="E112" s="110">
        <v>76.346905312999993</v>
      </c>
      <c r="F112" s="100">
        <v>70.877313388000005</v>
      </c>
      <c r="G112" s="100">
        <v>82.238584846999998</v>
      </c>
      <c r="H112" s="100">
        <v>1.5090759999999999E-57</v>
      </c>
      <c r="I112" s="102">
        <v>71.935208008000004</v>
      </c>
      <c r="J112" s="100">
        <v>68.301789084999996</v>
      </c>
      <c r="K112" s="100">
        <v>75.761912250999998</v>
      </c>
      <c r="L112" s="100">
        <v>0.54528234990000002</v>
      </c>
      <c r="M112" s="100">
        <v>0.50621761080000005</v>
      </c>
      <c r="N112" s="100">
        <v>0.58736170919999997</v>
      </c>
      <c r="O112" s="109">
        <v>3497</v>
      </c>
      <c r="P112" s="109">
        <v>21597</v>
      </c>
      <c r="Q112" s="110">
        <v>171.21824366000001</v>
      </c>
      <c r="R112" s="100">
        <v>160.90643761000001</v>
      </c>
      <c r="S112" s="100">
        <v>182.19088929</v>
      </c>
      <c r="T112" s="100">
        <v>8.267352E-38</v>
      </c>
      <c r="U112" s="102">
        <v>161.92063712999999</v>
      </c>
      <c r="V112" s="100">
        <v>156.64195749000001</v>
      </c>
      <c r="W112" s="100">
        <v>167.37720307000001</v>
      </c>
      <c r="X112" s="100">
        <v>0.66541504510000005</v>
      </c>
      <c r="Y112" s="100">
        <v>0.62533969609999995</v>
      </c>
      <c r="Z112" s="100">
        <v>0.70805865209999996</v>
      </c>
      <c r="AA112" s="109">
        <v>4388</v>
      </c>
      <c r="AB112" s="109">
        <v>23585</v>
      </c>
      <c r="AC112" s="110">
        <v>193.75437762000001</v>
      </c>
      <c r="AD112" s="100">
        <v>182.45912354999999</v>
      </c>
      <c r="AE112" s="100">
        <v>205.74887194999999</v>
      </c>
      <c r="AF112" s="100">
        <v>4.6424200000000003E-37</v>
      </c>
      <c r="AG112" s="102">
        <v>186.05045580000001</v>
      </c>
      <c r="AH112" s="100">
        <v>180.62624672000001</v>
      </c>
      <c r="AI112" s="100">
        <v>191.63755395999999</v>
      </c>
      <c r="AJ112" s="100">
        <v>0.67720298459999995</v>
      </c>
      <c r="AK112" s="100">
        <v>0.63772423909999998</v>
      </c>
      <c r="AL112" s="100">
        <v>0.71912568830000001</v>
      </c>
      <c r="AM112" s="100">
        <v>5.8583599999999995E-4</v>
      </c>
      <c r="AN112" s="100">
        <v>1.1316222704000001</v>
      </c>
      <c r="AO112" s="100">
        <v>1.0545997873999999</v>
      </c>
      <c r="AP112" s="100">
        <v>1.2142700748999999</v>
      </c>
      <c r="AQ112" s="100">
        <v>3.892348E-82</v>
      </c>
      <c r="AR112" s="100">
        <v>2.2426350217</v>
      </c>
      <c r="AS112" s="100">
        <v>2.0651317543999999</v>
      </c>
      <c r="AT112" s="100">
        <v>2.4353951412999999</v>
      </c>
      <c r="AU112" s="99">
        <v>1</v>
      </c>
      <c r="AV112" s="99">
        <v>2</v>
      </c>
      <c r="AW112" s="99">
        <v>3</v>
      </c>
      <c r="AX112" s="99" t="s">
        <v>227</v>
      </c>
      <c r="AY112" s="99" t="s">
        <v>228</v>
      </c>
      <c r="AZ112" s="99" t="s">
        <v>28</v>
      </c>
      <c r="BA112" s="99" t="s">
        <v>28</v>
      </c>
      <c r="BB112" s="99" t="s">
        <v>28</v>
      </c>
      <c r="BC112" s="111" t="s">
        <v>426</v>
      </c>
      <c r="BD112" s="112">
        <v>1430</v>
      </c>
      <c r="BE112" s="112">
        <v>3497</v>
      </c>
      <c r="BF112" s="112">
        <v>4388</v>
      </c>
    </row>
    <row r="113" spans="1:93" x14ac:dyDescent="0.3">
      <c r="A113" s="9"/>
      <c r="B113" t="s">
        <v>203</v>
      </c>
      <c r="C113" s="99">
        <v>1499</v>
      </c>
      <c r="D113" s="109">
        <v>17867</v>
      </c>
      <c r="E113" s="110">
        <v>88.064656545000005</v>
      </c>
      <c r="F113" s="100">
        <v>81.781760073000001</v>
      </c>
      <c r="G113" s="100">
        <v>94.830237518999994</v>
      </c>
      <c r="H113" s="100">
        <v>1.1908239999999999E-34</v>
      </c>
      <c r="I113" s="102">
        <v>83.897688475999999</v>
      </c>
      <c r="J113" s="100">
        <v>79.756251918000004</v>
      </c>
      <c r="K113" s="100">
        <v>88.254173965000007</v>
      </c>
      <c r="L113" s="100">
        <v>0.62897248640000003</v>
      </c>
      <c r="M113" s="100">
        <v>0.58409899040000002</v>
      </c>
      <c r="N113" s="100">
        <v>0.67729339580000003</v>
      </c>
      <c r="O113" s="109">
        <v>5208</v>
      </c>
      <c r="P113" s="109">
        <v>18748</v>
      </c>
      <c r="Q113" s="110">
        <v>287.09735555999998</v>
      </c>
      <c r="R113" s="100">
        <v>270.53351915000002</v>
      </c>
      <c r="S113" s="100">
        <v>304.67533866999997</v>
      </c>
      <c r="T113" s="100">
        <v>3.0293479999999998E-4</v>
      </c>
      <c r="U113" s="102">
        <v>277.78963089000001</v>
      </c>
      <c r="V113" s="100">
        <v>270.34669128000002</v>
      </c>
      <c r="W113" s="100">
        <v>285.43748276000002</v>
      </c>
      <c r="X113" s="100">
        <v>1.1157625246</v>
      </c>
      <c r="Y113" s="100">
        <v>1.0513895600000001</v>
      </c>
      <c r="Z113" s="100">
        <v>1.1840768243999999</v>
      </c>
      <c r="AA113" s="109">
        <v>4236</v>
      </c>
      <c r="AB113" s="109">
        <v>19650</v>
      </c>
      <c r="AC113" s="110">
        <v>217.64903593</v>
      </c>
      <c r="AD113" s="100">
        <v>204.80273836999999</v>
      </c>
      <c r="AE113" s="100">
        <v>231.30112037000001</v>
      </c>
      <c r="AF113" s="100">
        <v>1.23985E-18</v>
      </c>
      <c r="AG113" s="102">
        <v>215.57251908000001</v>
      </c>
      <c r="AH113" s="100">
        <v>209.17751648999999</v>
      </c>
      <c r="AI113" s="100">
        <v>222.16303053999999</v>
      </c>
      <c r="AJ113" s="100">
        <v>0.76071869209999998</v>
      </c>
      <c r="AK113" s="100">
        <v>0.71581879790000003</v>
      </c>
      <c r="AL113" s="100">
        <v>0.8084349421</v>
      </c>
      <c r="AM113" s="100">
        <v>3.018384E-15</v>
      </c>
      <c r="AN113" s="100">
        <v>0.75810184839999994</v>
      </c>
      <c r="AO113" s="100">
        <v>0.70770307710000002</v>
      </c>
      <c r="AP113" s="100">
        <v>0.8120897467</v>
      </c>
      <c r="AQ113" s="100">
        <v>1.1216799999999999E-183</v>
      </c>
      <c r="AR113" s="100">
        <v>3.2600746636000002</v>
      </c>
      <c r="AS113" s="100">
        <v>3.0090101747000002</v>
      </c>
      <c r="AT113" s="100">
        <v>3.5320873625</v>
      </c>
      <c r="AU113" s="99">
        <v>1</v>
      </c>
      <c r="AV113" s="99">
        <v>2</v>
      </c>
      <c r="AW113" s="99">
        <v>3</v>
      </c>
      <c r="AX113" s="99" t="s">
        <v>227</v>
      </c>
      <c r="AY113" s="99" t="s">
        <v>228</v>
      </c>
      <c r="AZ113" s="99" t="s">
        <v>28</v>
      </c>
      <c r="BA113" s="99" t="s">
        <v>28</v>
      </c>
      <c r="BB113" s="99" t="s">
        <v>28</v>
      </c>
      <c r="BC113" s="111" t="s">
        <v>426</v>
      </c>
      <c r="BD113" s="112">
        <v>1499</v>
      </c>
      <c r="BE113" s="112">
        <v>5208</v>
      </c>
      <c r="BF113" s="112">
        <v>4236</v>
      </c>
      <c r="BQ113" s="46"/>
      <c r="CO113" s="4"/>
    </row>
    <row r="114" spans="1:93" s="3" customFormat="1" x14ac:dyDescent="0.3">
      <c r="A114" s="9"/>
      <c r="B114" s="3" t="s">
        <v>119</v>
      </c>
      <c r="C114" s="105">
        <v>3367</v>
      </c>
      <c r="D114" s="106">
        <v>29427</v>
      </c>
      <c r="E114" s="101">
        <v>121.71681386</v>
      </c>
      <c r="F114" s="107">
        <v>114.15250042</v>
      </c>
      <c r="G114" s="107">
        <v>129.78237641000001</v>
      </c>
      <c r="H114" s="107">
        <v>1.8867799999999999E-5</v>
      </c>
      <c r="I114" s="108">
        <v>114.4187311</v>
      </c>
      <c r="J114" s="107">
        <v>110.6185033</v>
      </c>
      <c r="K114" s="107">
        <v>118.34951329</v>
      </c>
      <c r="L114" s="107">
        <v>0.86932181490000004</v>
      </c>
      <c r="M114" s="107">
        <v>0.81529622479999997</v>
      </c>
      <c r="N114" s="107">
        <v>0.92692740979999999</v>
      </c>
      <c r="O114" s="106">
        <v>7633</v>
      </c>
      <c r="P114" s="106">
        <v>32196</v>
      </c>
      <c r="Q114" s="101">
        <v>246.25231837000001</v>
      </c>
      <c r="R114" s="107">
        <v>232.41358160999999</v>
      </c>
      <c r="S114" s="107">
        <v>260.91506306000002</v>
      </c>
      <c r="T114" s="107">
        <v>0.13660810349999999</v>
      </c>
      <c r="U114" s="108">
        <v>237.07914027000001</v>
      </c>
      <c r="V114" s="107">
        <v>231.81979722</v>
      </c>
      <c r="W114" s="107">
        <v>242.45780310999999</v>
      </c>
      <c r="X114" s="107">
        <v>0.95702417009999996</v>
      </c>
      <c r="Y114" s="107">
        <v>0.90324191269999998</v>
      </c>
      <c r="Z114" s="107">
        <v>1.0140088156</v>
      </c>
      <c r="AA114" s="106">
        <v>8258</v>
      </c>
      <c r="AB114" s="106">
        <v>34868</v>
      </c>
      <c r="AC114" s="101">
        <v>236.65915373000001</v>
      </c>
      <c r="AD114" s="107">
        <v>223.49979536000001</v>
      </c>
      <c r="AE114" s="107">
        <v>250.59331689000001</v>
      </c>
      <c r="AF114" s="107">
        <v>7.9908229999999998E-11</v>
      </c>
      <c r="AG114" s="108">
        <v>236.83606745</v>
      </c>
      <c r="AH114" s="107">
        <v>231.78266984000001</v>
      </c>
      <c r="AI114" s="107">
        <v>241.99964080999999</v>
      </c>
      <c r="AJ114" s="107">
        <v>0.82716213800000005</v>
      </c>
      <c r="AK114" s="107">
        <v>0.78116804549999996</v>
      </c>
      <c r="AL114" s="107">
        <v>0.87586429899999996</v>
      </c>
      <c r="AM114" s="107">
        <v>0.22484878959999999</v>
      </c>
      <c r="AN114" s="107">
        <v>0.96104335299999999</v>
      </c>
      <c r="AO114" s="107">
        <v>0.90131375660000002</v>
      </c>
      <c r="AP114" s="107">
        <v>1.0247311989000001</v>
      </c>
      <c r="AQ114" s="107">
        <v>3.978095E-87</v>
      </c>
      <c r="AR114" s="107">
        <v>2.0231577754000001</v>
      </c>
      <c r="AS114" s="107">
        <v>1.8867488126</v>
      </c>
      <c r="AT114" s="107">
        <v>2.1694288909999999</v>
      </c>
      <c r="AU114" s="105">
        <v>1</v>
      </c>
      <c r="AV114" s="105" t="s">
        <v>28</v>
      </c>
      <c r="AW114" s="105">
        <v>3</v>
      </c>
      <c r="AX114" s="105" t="s">
        <v>227</v>
      </c>
      <c r="AY114" s="105" t="s">
        <v>28</v>
      </c>
      <c r="AZ114" s="105" t="s">
        <v>28</v>
      </c>
      <c r="BA114" s="105" t="s">
        <v>28</v>
      </c>
      <c r="BB114" s="105" t="s">
        <v>28</v>
      </c>
      <c r="BC114" s="103" t="s">
        <v>438</v>
      </c>
      <c r="BD114" s="104">
        <v>3367</v>
      </c>
      <c r="BE114" s="104">
        <v>7633</v>
      </c>
      <c r="BF114" s="104">
        <v>8258</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9">
        <v>1303</v>
      </c>
      <c r="D115" s="109">
        <v>11762</v>
      </c>
      <c r="E115" s="110">
        <v>106.73569635</v>
      </c>
      <c r="F115" s="100">
        <v>98.784693294999997</v>
      </c>
      <c r="G115" s="100">
        <v>115.32666140000001</v>
      </c>
      <c r="H115" s="100">
        <v>6.3770380000000001E-12</v>
      </c>
      <c r="I115" s="102">
        <v>110.78047951000001</v>
      </c>
      <c r="J115" s="100">
        <v>104.92581482999999</v>
      </c>
      <c r="K115" s="100">
        <v>116.96182355000001</v>
      </c>
      <c r="L115" s="100">
        <v>0.76232417129999996</v>
      </c>
      <c r="M115" s="100">
        <v>0.70553677950000004</v>
      </c>
      <c r="N115" s="100">
        <v>0.82368227869999999</v>
      </c>
      <c r="O115" s="109">
        <v>4037</v>
      </c>
      <c r="P115" s="109">
        <v>12275</v>
      </c>
      <c r="Q115" s="110">
        <v>314.21931222000001</v>
      </c>
      <c r="R115" s="100">
        <v>295.30985588999999</v>
      </c>
      <c r="S115" s="100">
        <v>334.33959010000001</v>
      </c>
      <c r="T115" s="100">
        <v>2.7962869999999999E-10</v>
      </c>
      <c r="U115" s="102">
        <v>328.87983707000001</v>
      </c>
      <c r="V115" s="100">
        <v>318.88962393000003</v>
      </c>
      <c r="W115" s="100">
        <v>339.18302482000001</v>
      </c>
      <c r="X115" s="100">
        <v>1.2211681030999999</v>
      </c>
      <c r="Y115" s="100">
        <v>1.1476792244</v>
      </c>
      <c r="Z115" s="100">
        <v>1.2993626653999999</v>
      </c>
      <c r="AA115" s="109">
        <v>2479</v>
      </c>
      <c r="AB115" s="109">
        <v>13052</v>
      </c>
      <c r="AC115" s="110">
        <v>174.98929767999999</v>
      </c>
      <c r="AD115" s="100">
        <v>163.62554582000001</v>
      </c>
      <c r="AE115" s="100">
        <v>187.14225916999999</v>
      </c>
      <c r="AF115" s="100">
        <v>1.0432899999999999E-46</v>
      </c>
      <c r="AG115" s="102">
        <v>189.93257738</v>
      </c>
      <c r="AH115" s="100">
        <v>182.6011365</v>
      </c>
      <c r="AI115" s="100">
        <v>197.55837582999999</v>
      </c>
      <c r="AJ115" s="100">
        <v>0.61161598579999998</v>
      </c>
      <c r="AK115" s="100">
        <v>0.5718978294</v>
      </c>
      <c r="AL115" s="100">
        <v>0.65409255789999998</v>
      </c>
      <c r="AM115" s="100">
        <v>7.9538620000000002E-51</v>
      </c>
      <c r="AN115" s="100">
        <v>0.55690179080000002</v>
      </c>
      <c r="AO115" s="100">
        <v>0.51588059310000001</v>
      </c>
      <c r="AP115" s="100">
        <v>0.6011848648</v>
      </c>
      <c r="AQ115" s="100">
        <v>2.7102699999999999E-136</v>
      </c>
      <c r="AR115" s="100">
        <v>2.9439008968999998</v>
      </c>
      <c r="AS115" s="100">
        <v>2.7035572140999999</v>
      </c>
      <c r="AT115" s="100">
        <v>3.2056109062</v>
      </c>
      <c r="AU115" s="99">
        <v>1</v>
      </c>
      <c r="AV115" s="99">
        <v>2</v>
      </c>
      <c r="AW115" s="99">
        <v>3</v>
      </c>
      <c r="AX115" s="99" t="s">
        <v>227</v>
      </c>
      <c r="AY115" s="99" t="s">
        <v>228</v>
      </c>
      <c r="AZ115" s="99" t="s">
        <v>28</v>
      </c>
      <c r="BA115" s="99" t="s">
        <v>28</v>
      </c>
      <c r="BB115" s="99" t="s">
        <v>28</v>
      </c>
      <c r="BC115" s="111" t="s">
        <v>426</v>
      </c>
      <c r="BD115" s="112">
        <v>1303</v>
      </c>
      <c r="BE115" s="112">
        <v>4037</v>
      </c>
      <c r="BF115" s="112">
        <v>2479</v>
      </c>
    </row>
    <row r="116" spans="1:93" x14ac:dyDescent="0.3">
      <c r="A116" s="9"/>
      <c r="B116" t="s">
        <v>121</v>
      </c>
      <c r="C116" s="99">
        <v>977</v>
      </c>
      <c r="D116" s="109">
        <v>8678</v>
      </c>
      <c r="E116" s="110">
        <v>105.87508640999999</v>
      </c>
      <c r="F116" s="100">
        <v>97.396273433000005</v>
      </c>
      <c r="G116" s="100">
        <v>115.09202075</v>
      </c>
      <c r="H116" s="100">
        <v>5.2982019999999997E-11</v>
      </c>
      <c r="I116" s="102">
        <v>112.5835446</v>
      </c>
      <c r="J116" s="100">
        <v>105.74079417999999</v>
      </c>
      <c r="K116" s="100">
        <v>119.86910645</v>
      </c>
      <c r="L116" s="100">
        <v>0.75617755139999998</v>
      </c>
      <c r="M116" s="100">
        <v>0.69562045289999996</v>
      </c>
      <c r="N116" s="100">
        <v>0.82200643600000001</v>
      </c>
      <c r="O116" s="109">
        <v>2924</v>
      </c>
      <c r="P116" s="109">
        <v>8893</v>
      </c>
      <c r="Q116" s="110">
        <v>312.78352328</v>
      </c>
      <c r="R116" s="100">
        <v>293.07682195000001</v>
      </c>
      <c r="S116" s="100">
        <v>333.81531772</v>
      </c>
      <c r="T116" s="100">
        <v>4.1066095000000004E-9</v>
      </c>
      <c r="U116" s="102">
        <v>328.79793095999997</v>
      </c>
      <c r="V116" s="100">
        <v>317.09373593999999</v>
      </c>
      <c r="W116" s="100">
        <v>340.93413759999999</v>
      </c>
      <c r="X116" s="100">
        <v>1.2155881162</v>
      </c>
      <c r="Y116" s="100">
        <v>1.1390008596000001</v>
      </c>
      <c r="Z116" s="100">
        <v>1.2973251562999999</v>
      </c>
      <c r="AA116" s="109">
        <v>2098</v>
      </c>
      <c r="AB116" s="109">
        <v>9302</v>
      </c>
      <c r="AC116" s="110">
        <v>203.04982136999999</v>
      </c>
      <c r="AD116" s="100">
        <v>189.46474903000001</v>
      </c>
      <c r="AE116" s="100">
        <v>217.60897564999999</v>
      </c>
      <c r="AF116" s="100">
        <v>2.8451459999999998E-22</v>
      </c>
      <c r="AG116" s="102">
        <v>225.54289399999999</v>
      </c>
      <c r="AH116" s="100">
        <v>216.09541719000001</v>
      </c>
      <c r="AI116" s="100">
        <v>235.40340509999999</v>
      </c>
      <c r="AJ116" s="100">
        <v>0.7096920686</v>
      </c>
      <c r="AK116" s="100">
        <v>0.6622100367</v>
      </c>
      <c r="AL116" s="100">
        <v>0.76057867489999997</v>
      </c>
      <c r="AM116" s="100">
        <v>1.021255E-25</v>
      </c>
      <c r="AN116" s="100">
        <v>0.64917045259999995</v>
      </c>
      <c r="AO116" s="100">
        <v>0.59879777140000001</v>
      </c>
      <c r="AP116" s="100">
        <v>0.70378063619999998</v>
      </c>
      <c r="AQ116" s="100">
        <v>7.4331800000000003E-116</v>
      </c>
      <c r="AR116" s="100">
        <v>2.9542693553000001</v>
      </c>
      <c r="AS116" s="100">
        <v>2.6924594552999999</v>
      </c>
      <c r="AT116" s="100">
        <v>3.2415371777000002</v>
      </c>
      <c r="AU116" s="99">
        <v>1</v>
      </c>
      <c r="AV116" s="99">
        <v>2</v>
      </c>
      <c r="AW116" s="99">
        <v>3</v>
      </c>
      <c r="AX116" s="99" t="s">
        <v>227</v>
      </c>
      <c r="AY116" s="99" t="s">
        <v>228</v>
      </c>
      <c r="AZ116" s="99" t="s">
        <v>28</v>
      </c>
      <c r="BA116" s="99" t="s">
        <v>28</v>
      </c>
      <c r="BB116" s="99" t="s">
        <v>28</v>
      </c>
      <c r="BC116" s="111" t="s">
        <v>426</v>
      </c>
      <c r="BD116" s="112">
        <v>977</v>
      </c>
      <c r="BE116" s="112">
        <v>2924</v>
      </c>
      <c r="BF116" s="112">
        <v>2098</v>
      </c>
    </row>
    <row r="117" spans="1:93" x14ac:dyDescent="0.3">
      <c r="A117" s="9"/>
      <c r="B117" t="s">
        <v>122</v>
      </c>
      <c r="C117" s="99">
        <v>611</v>
      </c>
      <c r="D117" s="109">
        <v>5266</v>
      </c>
      <c r="E117" s="110">
        <v>118.22980575</v>
      </c>
      <c r="F117" s="100">
        <v>107.42744214</v>
      </c>
      <c r="G117" s="100">
        <v>130.11840074</v>
      </c>
      <c r="H117" s="100">
        <v>5.4166920000000001E-4</v>
      </c>
      <c r="I117" s="102">
        <v>116.02734522999999</v>
      </c>
      <c r="J117" s="100">
        <v>107.18263435</v>
      </c>
      <c r="K117" s="100">
        <v>125.60192164999999</v>
      </c>
      <c r="L117" s="100">
        <v>0.8444170205</v>
      </c>
      <c r="M117" s="100">
        <v>0.76726473529999994</v>
      </c>
      <c r="N117" s="100">
        <v>0.92932735170000003</v>
      </c>
      <c r="O117" s="109">
        <v>2024</v>
      </c>
      <c r="P117" s="109">
        <v>5461</v>
      </c>
      <c r="Q117" s="110">
        <v>359.83772218000001</v>
      </c>
      <c r="R117" s="100">
        <v>335.99382959000002</v>
      </c>
      <c r="S117" s="100">
        <v>385.37370300999999</v>
      </c>
      <c r="T117" s="100">
        <v>9.0368739999999994E-22</v>
      </c>
      <c r="U117" s="102">
        <v>370.62809009</v>
      </c>
      <c r="V117" s="100">
        <v>354.82815213999999</v>
      </c>
      <c r="W117" s="100">
        <v>387.13157437000001</v>
      </c>
      <c r="X117" s="100">
        <v>1.3984574834000001</v>
      </c>
      <c r="Y117" s="100">
        <v>1.3057916289</v>
      </c>
      <c r="Z117" s="100">
        <v>1.4976993953</v>
      </c>
      <c r="AA117" s="109">
        <v>1435</v>
      </c>
      <c r="AB117" s="109">
        <v>5666</v>
      </c>
      <c r="AC117" s="110">
        <v>241.42812803999999</v>
      </c>
      <c r="AD117" s="100">
        <v>224.14850018999999</v>
      </c>
      <c r="AE117" s="100">
        <v>260.03984394999998</v>
      </c>
      <c r="AF117" s="100">
        <v>7.4123816999999996E-6</v>
      </c>
      <c r="AG117" s="102">
        <v>253.26509000999999</v>
      </c>
      <c r="AH117" s="100">
        <v>240.49450406</v>
      </c>
      <c r="AI117" s="100">
        <v>266.71381148</v>
      </c>
      <c r="AJ117" s="100">
        <v>0.84383047700000002</v>
      </c>
      <c r="AK117" s="100">
        <v>0.78343537419999998</v>
      </c>
      <c r="AL117" s="100">
        <v>0.90888144360000001</v>
      </c>
      <c r="AM117" s="100">
        <v>5.2884910000000002E-19</v>
      </c>
      <c r="AN117" s="100">
        <v>0.67093612810000003</v>
      </c>
      <c r="AO117" s="100">
        <v>0.61452379300000004</v>
      </c>
      <c r="AP117" s="100">
        <v>0.73252702830000005</v>
      </c>
      <c r="AQ117" s="100">
        <v>1.1940229999999999E-93</v>
      </c>
      <c r="AR117" s="100">
        <v>3.0435448989</v>
      </c>
      <c r="AS117" s="100">
        <v>2.7367131887</v>
      </c>
      <c r="AT117" s="100">
        <v>3.3847776192999999</v>
      </c>
      <c r="AU117" s="99">
        <v>1</v>
      </c>
      <c r="AV117" s="99">
        <v>2</v>
      </c>
      <c r="AW117" s="99">
        <v>3</v>
      </c>
      <c r="AX117" s="99" t="s">
        <v>227</v>
      </c>
      <c r="AY117" s="99" t="s">
        <v>228</v>
      </c>
      <c r="AZ117" s="99" t="s">
        <v>28</v>
      </c>
      <c r="BA117" s="99" t="s">
        <v>28</v>
      </c>
      <c r="BB117" s="99" t="s">
        <v>28</v>
      </c>
      <c r="BC117" s="111" t="s">
        <v>426</v>
      </c>
      <c r="BD117" s="112">
        <v>611</v>
      </c>
      <c r="BE117" s="112">
        <v>2024</v>
      </c>
      <c r="BF117" s="112">
        <v>1435</v>
      </c>
    </row>
    <row r="118" spans="1:93" x14ac:dyDescent="0.3">
      <c r="A118" s="9"/>
      <c r="B118" t="s">
        <v>123</v>
      </c>
      <c r="C118" s="99">
        <v>1832</v>
      </c>
      <c r="D118" s="109">
        <v>8317</v>
      </c>
      <c r="E118" s="110">
        <v>235.7233957</v>
      </c>
      <c r="F118" s="100">
        <v>219.57251879</v>
      </c>
      <c r="G118" s="100">
        <v>253.06226655</v>
      </c>
      <c r="H118" s="100">
        <v>6.4442639999999997E-47</v>
      </c>
      <c r="I118" s="102">
        <v>220.27173260000001</v>
      </c>
      <c r="J118" s="100">
        <v>210.41260338000001</v>
      </c>
      <c r="K118" s="100">
        <v>230.59282286999999</v>
      </c>
      <c r="L118" s="100">
        <v>1.6835758648000001</v>
      </c>
      <c r="M118" s="100">
        <v>1.5682236043</v>
      </c>
      <c r="N118" s="100">
        <v>1.8074129766</v>
      </c>
      <c r="O118" s="109">
        <v>2817</v>
      </c>
      <c r="P118" s="109">
        <v>8462</v>
      </c>
      <c r="Q118" s="110">
        <v>341.8885133</v>
      </c>
      <c r="R118" s="100">
        <v>320.34129187000002</v>
      </c>
      <c r="S118" s="100">
        <v>364.88507255000002</v>
      </c>
      <c r="T118" s="100">
        <v>1.1610300000000001E-17</v>
      </c>
      <c r="U118" s="102">
        <v>332.90002363999997</v>
      </c>
      <c r="V118" s="100">
        <v>320.83093776999999</v>
      </c>
      <c r="W118" s="100">
        <v>345.42312692000002</v>
      </c>
      <c r="X118" s="100">
        <v>1.3287004682000001</v>
      </c>
      <c r="Y118" s="100">
        <v>1.2449602953000001</v>
      </c>
      <c r="Z118" s="100">
        <v>1.4180732838000001</v>
      </c>
      <c r="AA118" s="109">
        <v>3204</v>
      </c>
      <c r="AB118" s="109">
        <v>8934</v>
      </c>
      <c r="AC118" s="110">
        <v>360.88275161000001</v>
      </c>
      <c r="AD118" s="100">
        <v>338.59574092000003</v>
      </c>
      <c r="AE118" s="100">
        <v>384.63673540000002</v>
      </c>
      <c r="AF118" s="100">
        <v>9.4275640000000006E-13</v>
      </c>
      <c r="AG118" s="102">
        <v>358.62995298999999</v>
      </c>
      <c r="AH118" s="100">
        <v>346.42457705999999</v>
      </c>
      <c r="AI118" s="100">
        <v>371.26535383999999</v>
      </c>
      <c r="AJ118" s="100">
        <v>1.2613437667</v>
      </c>
      <c r="AK118" s="100">
        <v>1.1834470484999999</v>
      </c>
      <c r="AL118" s="100">
        <v>1.3443677940000001</v>
      </c>
      <c r="AM118" s="100">
        <v>0.16393078680000001</v>
      </c>
      <c r="AN118" s="100">
        <v>1.0555568192</v>
      </c>
      <c r="AO118" s="100">
        <v>0.97817908060000003</v>
      </c>
      <c r="AP118" s="100">
        <v>1.1390554354</v>
      </c>
      <c r="AQ118" s="100">
        <v>4.8918639999999998E-19</v>
      </c>
      <c r="AR118" s="100">
        <v>1.4503800621</v>
      </c>
      <c r="AS118" s="100">
        <v>1.3365302188999999</v>
      </c>
      <c r="AT118" s="100">
        <v>1.5739279927000001</v>
      </c>
      <c r="AU118" s="99">
        <v>1</v>
      </c>
      <c r="AV118" s="99">
        <v>2</v>
      </c>
      <c r="AW118" s="99">
        <v>3</v>
      </c>
      <c r="AX118" s="99" t="s">
        <v>227</v>
      </c>
      <c r="AY118" s="99" t="s">
        <v>28</v>
      </c>
      <c r="AZ118" s="99" t="s">
        <v>28</v>
      </c>
      <c r="BA118" s="99" t="s">
        <v>28</v>
      </c>
      <c r="BB118" s="99" t="s">
        <v>28</v>
      </c>
      <c r="BC118" s="111" t="s">
        <v>229</v>
      </c>
      <c r="BD118" s="112">
        <v>1832</v>
      </c>
      <c r="BE118" s="112">
        <v>2817</v>
      </c>
      <c r="BF118" s="112">
        <v>3204</v>
      </c>
      <c r="BQ118" s="46"/>
      <c r="CC118" s="4"/>
      <c r="CO118" s="4"/>
    </row>
    <row r="119" spans="1:93" x14ac:dyDescent="0.3">
      <c r="A119" s="9"/>
      <c r="B119" t="s">
        <v>124</v>
      </c>
      <c r="C119" s="99">
        <v>632</v>
      </c>
      <c r="D119" s="109">
        <v>944</v>
      </c>
      <c r="E119" s="110">
        <v>844.08026512000004</v>
      </c>
      <c r="F119" s="100">
        <v>765.58592797999995</v>
      </c>
      <c r="G119" s="100">
        <v>930.62250483000003</v>
      </c>
      <c r="H119" s="100">
        <v>5.6970900000000003E-285</v>
      </c>
      <c r="I119" s="102">
        <v>669.49152542000002</v>
      </c>
      <c r="J119" s="100">
        <v>619.27864554999996</v>
      </c>
      <c r="K119" s="100">
        <v>723.77580890000002</v>
      </c>
      <c r="L119" s="100">
        <v>6.0285622397000003</v>
      </c>
      <c r="M119" s="100">
        <v>5.4679425730000002</v>
      </c>
      <c r="N119" s="100">
        <v>6.6466613708000004</v>
      </c>
      <c r="O119" s="109">
        <v>559</v>
      </c>
      <c r="P119" s="109">
        <v>1010</v>
      </c>
      <c r="Q119" s="110">
        <v>660.85086134999995</v>
      </c>
      <c r="R119" s="100">
        <v>597.10511527999995</v>
      </c>
      <c r="S119" s="100">
        <v>731.40197559000001</v>
      </c>
      <c r="T119" s="100">
        <v>3.2261830000000001E-74</v>
      </c>
      <c r="U119" s="102">
        <v>553.46534653000003</v>
      </c>
      <c r="V119" s="100">
        <v>509.43460771999997</v>
      </c>
      <c r="W119" s="100">
        <v>601.30168851999997</v>
      </c>
      <c r="X119" s="100">
        <v>2.5683016969999999</v>
      </c>
      <c r="Y119" s="100">
        <v>2.3205630355000002</v>
      </c>
      <c r="Z119" s="100">
        <v>2.8424884417</v>
      </c>
      <c r="AA119" s="109">
        <v>543</v>
      </c>
      <c r="AB119" s="109">
        <v>1106</v>
      </c>
      <c r="AC119" s="110">
        <v>563.04753104999998</v>
      </c>
      <c r="AD119" s="100">
        <v>508.23453015000001</v>
      </c>
      <c r="AE119" s="100">
        <v>623.77210404000004</v>
      </c>
      <c r="AF119" s="100">
        <v>2.1989250000000001E-38</v>
      </c>
      <c r="AG119" s="102">
        <v>490.95840867999999</v>
      </c>
      <c r="AH119" s="100">
        <v>451.35280734999998</v>
      </c>
      <c r="AI119" s="100">
        <v>534.03934821999997</v>
      </c>
      <c r="AJ119" s="100">
        <v>1.9679424701999999</v>
      </c>
      <c r="AK119" s="100">
        <v>1.7763621392</v>
      </c>
      <c r="AL119" s="100">
        <v>2.1801847047999998</v>
      </c>
      <c r="AM119" s="100">
        <v>2.0137742600000001E-2</v>
      </c>
      <c r="AN119" s="100">
        <v>0.85200392999999996</v>
      </c>
      <c r="AO119" s="100">
        <v>0.74434314960000003</v>
      </c>
      <c r="AP119" s="100">
        <v>0.97523661930000005</v>
      </c>
      <c r="AQ119" s="100">
        <v>2.5527250000000003E-4</v>
      </c>
      <c r="AR119" s="100">
        <v>0.78292419410000003</v>
      </c>
      <c r="AS119" s="100">
        <v>0.68668500779999997</v>
      </c>
      <c r="AT119" s="100">
        <v>0.89265134209999997</v>
      </c>
      <c r="AU119" s="99">
        <v>1</v>
      </c>
      <c r="AV119" s="99">
        <v>2</v>
      </c>
      <c r="AW119" s="99">
        <v>3</v>
      </c>
      <c r="AX119" s="99" t="s">
        <v>227</v>
      </c>
      <c r="AY119" s="99" t="s">
        <v>228</v>
      </c>
      <c r="AZ119" s="99" t="s">
        <v>28</v>
      </c>
      <c r="BA119" s="99" t="s">
        <v>28</v>
      </c>
      <c r="BB119" s="99" t="s">
        <v>28</v>
      </c>
      <c r="BC119" s="111" t="s">
        <v>426</v>
      </c>
      <c r="BD119" s="112">
        <v>632</v>
      </c>
      <c r="BE119" s="112">
        <v>559</v>
      </c>
      <c r="BF119" s="112">
        <v>543</v>
      </c>
      <c r="BQ119" s="46"/>
      <c r="CC119" s="4"/>
      <c r="CO119" s="4"/>
    </row>
    <row r="120" spans="1:93" s="3" customFormat="1" x14ac:dyDescent="0.3">
      <c r="A120" s="9"/>
      <c r="B120" s="3" t="s">
        <v>197</v>
      </c>
      <c r="C120" s="105">
        <v>2726</v>
      </c>
      <c r="D120" s="106">
        <v>38814</v>
      </c>
      <c r="E120" s="101">
        <v>68.877064203000003</v>
      </c>
      <c r="F120" s="107">
        <v>64.534811328999993</v>
      </c>
      <c r="G120" s="107">
        <v>73.511487450999994</v>
      </c>
      <c r="H120" s="107">
        <v>3.71117E-101</v>
      </c>
      <c r="I120" s="108">
        <v>70.232390374999994</v>
      </c>
      <c r="J120" s="107">
        <v>67.644793734000004</v>
      </c>
      <c r="K120" s="107">
        <v>72.918969597</v>
      </c>
      <c r="L120" s="107">
        <v>0.491931497</v>
      </c>
      <c r="M120" s="107">
        <v>0.46091840169999998</v>
      </c>
      <c r="N120" s="107">
        <v>0.52503132200000002</v>
      </c>
      <c r="O120" s="106">
        <v>7668</v>
      </c>
      <c r="P120" s="106">
        <v>38952</v>
      </c>
      <c r="Q120" s="101">
        <v>189.82613781000001</v>
      </c>
      <c r="R120" s="107">
        <v>179.38853399000001</v>
      </c>
      <c r="S120" s="107">
        <v>200.87104675</v>
      </c>
      <c r="T120" s="107">
        <v>5.5587139999999997E-26</v>
      </c>
      <c r="U120" s="108">
        <v>196.85767097999999</v>
      </c>
      <c r="V120" s="107">
        <v>192.50046424000001</v>
      </c>
      <c r="W120" s="107">
        <v>201.31350215000001</v>
      </c>
      <c r="X120" s="107">
        <v>0.73773194590000002</v>
      </c>
      <c r="Y120" s="107">
        <v>0.69716770179999998</v>
      </c>
      <c r="Z120" s="107">
        <v>0.78065639379999996</v>
      </c>
      <c r="AA120" s="106">
        <v>6942</v>
      </c>
      <c r="AB120" s="106">
        <v>39982</v>
      </c>
      <c r="AC120" s="101">
        <v>166.35755538999999</v>
      </c>
      <c r="AD120" s="107">
        <v>157.14020185999999</v>
      </c>
      <c r="AE120" s="107">
        <v>176.11557010999999</v>
      </c>
      <c r="AF120" s="107">
        <v>1.395961E-77</v>
      </c>
      <c r="AG120" s="108">
        <v>173.62813266000001</v>
      </c>
      <c r="AH120" s="107">
        <v>169.59142047</v>
      </c>
      <c r="AI120" s="107">
        <v>177.76092897999999</v>
      </c>
      <c r="AJ120" s="107">
        <v>0.58144664609999996</v>
      </c>
      <c r="AK120" s="107">
        <v>0.54923049999999995</v>
      </c>
      <c r="AL120" s="107">
        <v>0.61555249059999995</v>
      </c>
      <c r="AM120" s="107">
        <v>3.9060500000000003E-5</v>
      </c>
      <c r="AN120" s="107">
        <v>0.87636801399999997</v>
      </c>
      <c r="AO120" s="107">
        <v>0.8229524922</v>
      </c>
      <c r="AP120" s="107">
        <v>0.93325058640000003</v>
      </c>
      <c r="AQ120" s="107">
        <v>7.7713600000000004E-179</v>
      </c>
      <c r="AR120" s="107">
        <v>2.7560137763000001</v>
      </c>
      <c r="AS120" s="107">
        <v>2.5705035440000001</v>
      </c>
      <c r="AT120" s="107">
        <v>2.9549120648999998</v>
      </c>
      <c r="AU120" s="105">
        <v>1</v>
      </c>
      <c r="AV120" s="105">
        <v>2</v>
      </c>
      <c r="AW120" s="105">
        <v>3</v>
      </c>
      <c r="AX120" s="105" t="s">
        <v>227</v>
      </c>
      <c r="AY120" s="105" t="s">
        <v>228</v>
      </c>
      <c r="AZ120" s="105" t="s">
        <v>28</v>
      </c>
      <c r="BA120" s="105" t="s">
        <v>28</v>
      </c>
      <c r="BB120" s="105" t="s">
        <v>28</v>
      </c>
      <c r="BC120" s="103" t="s">
        <v>426</v>
      </c>
      <c r="BD120" s="104">
        <v>2726</v>
      </c>
      <c r="BE120" s="104">
        <v>7668</v>
      </c>
      <c r="BF120" s="104">
        <v>6942</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198</v>
      </c>
      <c r="C121" s="99">
        <v>1972</v>
      </c>
      <c r="D121" s="109">
        <v>21746</v>
      </c>
      <c r="E121" s="110">
        <v>95.880801547999994</v>
      </c>
      <c r="F121" s="100">
        <v>89.481743711999997</v>
      </c>
      <c r="G121" s="100">
        <v>102.73747161999999</v>
      </c>
      <c r="H121" s="100">
        <v>6.317225E-27</v>
      </c>
      <c r="I121" s="102">
        <v>90.683344063000007</v>
      </c>
      <c r="J121" s="100">
        <v>86.767969050000005</v>
      </c>
      <c r="K121" s="100">
        <v>94.775399039000007</v>
      </c>
      <c r="L121" s="100">
        <v>0.6847966996</v>
      </c>
      <c r="M121" s="100">
        <v>0.63909355970000004</v>
      </c>
      <c r="N121" s="100">
        <v>0.73376818249999998</v>
      </c>
      <c r="O121" s="109">
        <v>5555</v>
      </c>
      <c r="P121" s="109">
        <v>23811</v>
      </c>
      <c r="Q121" s="110">
        <v>243.42119158</v>
      </c>
      <c r="R121" s="100">
        <v>229.64315683999999</v>
      </c>
      <c r="S121" s="100">
        <v>258.02587512999997</v>
      </c>
      <c r="T121" s="100">
        <v>6.1962079699999999E-2</v>
      </c>
      <c r="U121" s="102">
        <v>233.29553568</v>
      </c>
      <c r="V121" s="100">
        <v>227.24052821999999</v>
      </c>
      <c r="W121" s="100">
        <v>239.5118837</v>
      </c>
      <c r="X121" s="100">
        <v>0.94602140359999998</v>
      </c>
      <c r="Y121" s="100">
        <v>0.89247505589999998</v>
      </c>
      <c r="Z121" s="100">
        <v>1.0027804028</v>
      </c>
      <c r="AA121" s="109">
        <v>5204</v>
      </c>
      <c r="AB121" s="109">
        <v>26024</v>
      </c>
      <c r="AC121" s="110">
        <v>208.45875760000001</v>
      </c>
      <c r="AD121" s="100">
        <v>196.60506946999999</v>
      </c>
      <c r="AE121" s="100">
        <v>221.02712682000001</v>
      </c>
      <c r="AF121" s="100">
        <v>2.9673149999999999E-26</v>
      </c>
      <c r="AG121" s="102">
        <v>199.96925915</v>
      </c>
      <c r="AH121" s="100">
        <v>194.60936404</v>
      </c>
      <c r="AI121" s="100">
        <v>205.47677548999999</v>
      </c>
      <c r="AJ121" s="100">
        <v>0.72859717830000004</v>
      </c>
      <c r="AK121" s="100">
        <v>0.68716661509999999</v>
      </c>
      <c r="AL121" s="100">
        <v>0.77252566779999998</v>
      </c>
      <c r="AM121" s="100">
        <v>3.8550332999999996E-6</v>
      </c>
      <c r="AN121" s="100">
        <v>0.85637062350000004</v>
      </c>
      <c r="AO121" s="100">
        <v>0.80184174959999999</v>
      </c>
      <c r="AP121" s="100">
        <v>0.91460770800000002</v>
      </c>
      <c r="AQ121" s="100">
        <v>6.2875200000000004E-132</v>
      </c>
      <c r="AR121" s="100">
        <v>2.5387897018999999</v>
      </c>
      <c r="AS121" s="100">
        <v>2.3560197179000002</v>
      </c>
      <c r="AT121" s="100">
        <v>2.7357382035</v>
      </c>
      <c r="AU121" s="99">
        <v>1</v>
      </c>
      <c r="AV121" s="99" t="s">
        <v>28</v>
      </c>
      <c r="AW121" s="99">
        <v>3</v>
      </c>
      <c r="AX121" s="99" t="s">
        <v>227</v>
      </c>
      <c r="AY121" s="99" t="s">
        <v>228</v>
      </c>
      <c r="AZ121" s="99" t="s">
        <v>28</v>
      </c>
      <c r="BA121" s="99" t="s">
        <v>28</v>
      </c>
      <c r="BB121" s="99" t="s">
        <v>28</v>
      </c>
      <c r="BC121" s="111" t="s">
        <v>436</v>
      </c>
      <c r="BD121" s="112">
        <v>1972</v>
      </c>
      <c r="BE121" s="112">
        <v>5555</v>
      </c>
      <c r="BF121" s="112">
        <v>5204</v>
      </c>
    </row>
    <row r="122" spans="1:93" x14ac:dyDescent="0.3">
      <c r="A122" s="9"/>
      <c r="B122" t="s">
        <v>199</v>
      </c>
      <c r="C122" s="99">
        <v>2486</v>
      </c>
      <c r="D122" s="109">
        <v>21561</v>
      </c>
      <c r="E122" s="110">
        <v>113.8993938</v>
      </c>
      <c r="F122" s="100">
        <v>106.60675517999999</v>
      </c>
      <c r="G122" s="100">
        <v>121.69089928</v>
      </c>
      <c r="H122" s="100">
        <v>9.6912609999999994E-10</v>
      </c>
      <c r="I122" s="102">
        <v>115.30077455</v>
      </c>
      <c r="J122" s="100">
        <v>110.85628626</v>
      </c>
      <c r="K122" s="100">
        <v>119.92345278000001</v>
      </c>
      <c r="L122" s="100">
        <v>0.81348849499999998</v>
      </c>
      <c r="M122" s="100">
        <v>0.76140325200000003</v>
      </c>
      <c r="N122" s="100">
        <v>0.86913672860000002</v>
      </c>
      <c r="O122" s="109">
        <v>5925</v>
      </c>
      <c r="P122" s="109">
        <v>21365</v>
      </c>
      <c r="Q122" s="110">
        <v>264.58280503999998</v>
      </c>
      <c r="R122" s="100">
        <v>249.66209531000001</v>
      </c>
      <c r="S122" s="100">
        <v>280.39523035000002</v>
      </c>
      <c r="T122" s="100">
        <v>0.3466619326</v>
      </c>
      <c r="U122" s="102">
        <v>277.32272408</v>
      </c>
      <c r="V122" s="100">
        <v>270.35049006999998</v>
      </c>
      <c r="W122" s="100">
        <v>284.47476929999999</v>
      </c>
      <c r="X122" s="100">
        <v>1.0282629666000001</v>
      </c>
      <c r="Y122" s="100">
        <v>0.97027577710000001</v>
      </c>
      <c r="Z122" s="100">
        <v>1.0897156803000001</v>
      </c>
      <c r="AA122" s="109">
        <v>4871</v>
      </c>
      <c r="AB122" s="109">
        <v>21410</v>
      </c>
      <c r="AC122" s="110">
        <v>217.14811602</v>
      </c>
      <c r="AD122" s="100">
        <v>204.64176173999999</v>
      </c>
      <c r="AE122" s="100">
        <v>230.41877617</v>
      </c>
      <c r="AF122" s="100">
        <v>8.0406900000000006E-20</v>
      </c>
      <c r="AG122" s="102">
        <v>227.51050910999999</v>
      </c>
      <c r="AH122" s="100">
        <v>221.21027516000001</v>
      </c>
      <c r="AI122" s="100">
        <v>233.99017842000001</v>
      </c>
      <c r="AJ122" s="100">
        <v>0.75896789580000001</v>
      </c>
      <c r="AK122" s="100">
        <v>0.71525615850000002</v>
      </c>
      <c r="AL122" s="100">
        <v>0.80535100599999998</v>
      </c>
      <c r="AM122" s="100">
        <v>5.1489360999999998E-9</v>
      </c>
      <c r="AN122" s="100">
        <v>0.82071892759999998</v>
      </c>
      <c r="AO122" s="100">
        <v>0.76808360009999999</v>
      </c>
      <c r="AP122" s="100">
        <v>0.87696125530000002</v>
      </c>
      <c r="AQ122" s="100">
        <v>5.9571099999999998E-117</v>
      </c>
      <c r="AR122" s="100">
        <v>2.3229518280999999</v>
      </c>
      <c r="AS122" s="100">
        <v>2.1618887369999999</v>
      </c>
      <c r="AT122" s="100">
        <v>2.4960142968999999</v>
      </c>
      <c r="AU122" s="99">
        <v>1</v>
      </c>
      <c r="AV122" s="99" t="s">
        <v>28</v>
      </c>
      <c r="AW122" s="99">
        <v>3</v>
      </c>
      <c r="AX122" s="99" t="s">
        <v>227</v>
      </c>
      <c r="AY122" s="99" t="s">
        <v>228</v>
      </c>
      <c r="AZ122" s="99" t="s">
        <v>28</v>
      </c>
      <c r="BA122" s="99" t="s">
        <v>28</v>
      </c>
      <c r="BB122" s="99" t="s">
        <v>28</v>
      </c>
      <c r="BC122" s="111" t="s">
        <v>436</v>
      </c>
      <c r="BD122" s="112">
        <v>2486</v>
      </c>
      <c r="BE122" s="112">
        <v>5925</v>
      </c>
      <c r="BF122" s="112">
        <v>4871</v>
      </c>
      <c r="BQ122" s="46"/>
      <c r="CC122" s="4"/>
      <c r="CO122" s="4"/>
    </row>
    <row r="123" spans="1:93" s="3" customFormat="1" x14ac:dyDescent="0.3">
      <c r="A123" s="9"/>
      <c r="B123" s="3" t="s">
        <v>125</v>
      </c>
      <c r="C123" s="105">
        <v>1910</v>
      </c>
      <c r="D123" s="106">
        <v>15475</v>
      </c>
      <c r="E123" s="101">
        <v>139.87796458</v>
      </c>
      <c r="F123" s="107">
        <v>130.23315296999999</v>
      </c>
      <c r="G123" s="107">
        <v>150.23705201000001</v>
      </c>
      <c r="H123" s="107">
        <v>0.97879919209999999</v>
      </c>
      <c r="I123" s="108">
        <v>123.42487884000001</v>
      </c>
      <c r="J123" s="107">
        <v>118.01195205</v>
      </c>
      <c r="K123" s="107">
        <v>129.08608366999999</v>
      </c>
      <c r="L123" s="107">
        <v>0.99903178680000004</v>
      </c>
      <c r="M123" s="107">
        <v>0.93014693130000003</v>
      </c>
      <c r="N123" s="107">
        <v>1.0730181194999999</v>
      </c>
      <c r="O123" s="106">
        <v>5467</v>
      </c>
      <c r="P123" s="106">
        <v>15854</v>
      </c>
      <c r="Q123" s="101">
        <v>372.77882528999999</v>
      </c>
      <c r="R123" s="107">
        <v>351.08195541999999</v>
      </c>
      <c r="S123" s="107">
        <v>395.81656204000001</v>
      </c>
      <c r="T123" s="107">
        <v>8.6556619999999998E-34</v>
      </c>
      <c r="U123" s="108">
        <v>344.83411126999999</v>
      </c>
      <c r="V123" s="107">
        <v>335.81340804000001</v>
      </c>
      <c r="W123" s="107">
        <v>354.09713087</v>
      </c>
      <c r="X123" s="107">
        <v>1.4487512169000001</v>
      </c>
      <c r="Y123" s="107">
        <v>1.364429457</v>
      </c>
      <c r="Z123" s="107">
        <v>1.5382840629000001</v>
      </c>
      <c r="AA123" s="106">
        <v>4499</v>
      </c>
      <c r="AB123" s="106">
        <v>15823</v>
      </c>
      <c r="AC123" s="101">
        <v>295.44179378000001</v>
      </c>
      <c r="AD123" s="107">
        <v>277.96024165</v>
      </c>
      <c r="AE123" s="107">
        <v>314.02280050000002</v>
      </c>
      <c r="AF123" s="107">
        <v>0.30236289859999999</v>
      </c>
      <c r="AG123" s="108">
        <v>284.33293307000002</v>
      </c>
      <c r="AH123" s="107">
        <v>276.14475039000001</v>
      </c>
      <c r="AI123" s="107">
        <v>292.76390993000001</v>
      </c>
      <c r="AJ123" s="107">
        <v>1.0326170019000001</v>
      </c>
      <c r="AK123" s="107">
        <v>0.97151614100000006</v>
      </c>
      <c r="AL123" s="107">
        <v>1.097560635</v>
      </c>
      <c r="AM123" s="107">
        <v>4.9891089999999998E-11</v>
      </c>
      <c r="AN123" s="107">
        <v>0.79253909749999996</v>
      </c>
      <c r="AO123" s="107">
        <v>0.73943891719999999</v>
      </c>
      <c r="AP123" s="107">
        <v>0.84945247869999996</v>
      </c>
      <c r="AQ123" s="107">
        <v>1.59593E-133</v>
      </c>
      <c r="AR123" s="107">
        <v>2.6650289515000001</v>
      </c>
      <c r="AS123" s="107">
        <v>2.4647436061999999</v>
      </c>
      <c r="AT123" s="107">
        <v>2.8815895067000001</v>
      </c>
      <c r="AU123" s="105" t="s">
        <v>28</v>
      </c>
      <c r="AV123" s="105">
        <v>2</v>
      </c>
      <c r="AW123" s="105" t="s">
        <v>28</v>
      </c>
      <c r="AX123" s="105" t="s">
        <v>227</v>
      </c>
      <c r="AY123" s="105" t="s">
        <v>228</v>
      </c>
      <c r="AZ123" s="105" t="s">
        <v>28</v>
      </c>
      <c r="BA123" s="105" t="s">
        <v>28</v>
      </c>
      <c r="BB123" s="105" t="s">
        <v>28</v>
      </c>
      <c r="BC123" s="103" t="s">
        <v>429</v>
      </c>
      <c r="BD123" s="104">
        <v>1910</v>
      </c>
      <c r="BE123" s="104">
        <v>5467</v>
      </c>
      <c r="BF123" s="104">
        <v>4499</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9">
        <v>2044</v>
      </c>
      <c r="D124" s="109">
        <v>7207</v>
      </c>
      <c r="E124" s="110">
        <v>344.53221122999997</v>
      </c>
      <c r="F124" s="100">
        <v>321.09717061999999</v>
      </c>
      <c r="G124" s="100">
        <v>369.67764103000002</v>
      </c>
      <c r="H124" s="100">
        <v>1.60876E-138</v>
      </c>
      <c r="I124" s="102">
        <v>283.61315388000003</v>
      </c>
      <c r="J124" s="100">
        <v>271.58069771999999</v>
      </c>
      <c r="K124" s="100">
        <v>296.17871124999999</v>
      </c>
      <c r="L124" s="100">
        <v>2.4607065995999999</v>
      </c>
      <c r="M124" s="100">
        <v>2.2933296252000002</v>
      </c>
      <c r="N124" s="100">
        <v>2.6402994593</v>
      </c>
      <c r="O124" s="109">
        <v>3991</v>
      </c>
      <c r="P124" s="109">
        <v>8003</v>
      </c>
      <c r="Q124" s="110">
        <v>592.25340166000001</v>
      </c>
      <c r="R124" s="100">
        <v>556.17679432</v>
      </c>
      <c r="S124" s="100">
        <v>630.67013108000003</v>
      </c>
      <c r="T124" s="100">
        <v>5.2285499999999997E-149</v>
      </c>
      <c r="U124" s="102">
        <v>498.68799200000001</v>
      </c>
      <c r="V124" s="100">
        <v>483.45389792999998</v>
      </c>
      <c r="W124" s="100">
        <v>514.40212693000001</v>
      </c>
      <c r="X124" s="100">
        <v>2.3017075493000001</v>
      </c>
      <c r="Y124" s="100">
        <v>2.1615010105999999</v>
      </c>
      <c r="Z124" s="100">
        <v>2.4510086354</v>
      </c>
      <c r="AA124" s="109">
        <v>3753</v>
      </c>
      <c r="AB124" s="109">
        <v>8681</v>
      </c>
      <c r="AC124" s="110">
        <v>488.31747894</v>
      </c>
      <c r="AD124" s="100">
        <v>458.49191072999997</v>
      </c>
      <c r="AE124" s="100">
        <v>520.08324389999996</v>
      </c>
      <c r="AF124" s="100">
        <v>4.5713740000000001E-62</v>
      </c>
      <c r="AG124" s="102">
        <v>432.32346503999997</v>
      </c>
      <c r="AH124" s="100">
        <v>418.71093390999999</v>
      </c>
      <c r="AI124" s="100">
        <v>446.37854730999999</v>
      </c>
      <c r="AJ124" s="100">
        <v>1.7067488138</v>
      </c>
      <c r="AK124" s="100">
        <v>1.602503614</v>
      </c>
      <c r="AL124" s="100">
        <v>1.8177753161000001</v>
      </c>
      <c r="AM124" s="100">
        <v>2.6934708999999999E-7</v>
      </c>
      <c r="AN124" s="100">
        <v>0.82450768129999996</v>
      </c>
      <c r="AO124" s="100">
        <v>0.76605779880000002</v>
      </c>
      <c r="AP124" s="100">
        <v>0.88741726480000005</v>
      </c>
      <c r="AQ124" s="100">
        <v>9.330657999999999E-41</v>
      </c>
      <c r="AR124" s="100">
        <v>1.7190073449000001</v>
      </c>
      <c r="AS124" s="100">
        <v>1.5877481468000001</v>
      </c>
      <c r="AT124" s="100">
        <v>1.8611177457000001</v>
      </c>
      <c r="AU124" s="99">
        <v>1</v>
      </c>
      <c r="AV124" s="99">
        <v>2</v>
      </c>
      <c r="AW124" s="99">
        <v>3</v>
      </c>
      <c r="AX124" s="99" t="s">
        <v>227</v>
      </c>
      <c r="AY124" s="99" t="s">
        <v>228</v>
      </c>
      <c r="AZ124" s="99" t="s">
        <v>28</v>
      </c>
      <c r="BA124" s="99" t="s">
        <v>28</v>
      </c>
      <c r="BB124" s="99" t="s">
        <v>28</v>
      </c>
      <c r="BC124" s="111" t="s">
        <v>426</v>
      </c>
      <c r="BD124" s="112">
        <v>2044</v>
      </c>
      <c r="BE124" s="112">
        <v>3991</v>
      </c>
      <c r="BF124" s="112">
        <v>3753</v>
      </c>
      <c r="BQ124" s="46"/>
      <c r="CC124" s="4"/>
      <c r="CO124" s="4"/>
    </row>
    <row r="125" spans="1:93" x14ac:dyDescent="0.3">
      <c r="A125" s="9"/>
      <c r="B125" t="s">
        <v>127</v>
      </c>
      <c r="C125" s="99">
        <v>1162</v>
      </c>
      <c r="D125" s="109">
        <v>1708</v>
      </c>
      <c r="E125" s="110">
        <v>860.95888079999997</v>
      </c>
      <c r="F125" s="100">
        <v>793.75483947999999</v>
      </c>
      <c r="G125" s="100">
        <v>933.85281898000005</v>
      </c>
      <c r="H125" s="100">
        <v>1E-100</v>
      </c>
      <c r="I125" s="102">
        <v>680.32786884999996</v>
      </c>
      <c r="J125" s="100">
        <v>642.31437401999995</v>
      </c>
      <c r="K125" s="100">
        <v>720.59108103000005</v>
      </c>
      <c r="L125" s="100">
        <v>6.1491121321</v>
      </c>
      <c r="M125" s="100">
        <v>5.6691296439999999</v>
      </c>
      <c r="N125" s="100">
        <v>6.6697328139999996</v>
      </c>
      <c r="O125" s="109">
        <v>1655</v>
      </c>
      <c r="P125" s="109">
        <v>1954</v>
      </c>
      <c r="Q125" s="110">
        <v>1023.7197248</v>
      </c>
      <c r="R125" s="100">
        <v>950.42522860999998</v>
      </c>
      <c r="S125" s="100">
        <v>1102.6665154</v>
      </c>
      <c r="T125" s="100">
        <v>1.2865100000000001E-290</v>
      </c>
      <c r="U125" s="102">
        <v>846.98055270999998</v>
      </c>
      <c r="V125" s="100">
        <v>807.14206864000005</v>
      </c>
      <c r="W125" s="100">
        <v>888.78536326000005</v>
      </c>
      <c r="X125" s="100">
        <v>3.9785392745000001</v>
      </c>
      <c r="Y125" s="100">
        <v>3.6936907708</v>
      </c>
      <c r="Z125" s="100">
        <v>4.2853546063000003</v>
      </c>
      <c r="AA125" s="109">
        <v>1731</v>
      </c>
      <c r="AB125" s="109">
        <v>2239</v>
      </c>
      <c r="AC125" s="110">
        <v>905.57363112999997</v>
      </c>
      <c r="AD125" s="100">
        <v>841.93549521</v>
      </c>
      <c r="AE125" s="100">
        <v>974.02188893000005</v>
      </c>
      <c r="AF125" s="100">
        <v>6.8532800000000001E-211</v>
      </c>
      <c r="AG125" s="102">
        <v>773.11299686999996</v>
      </c>
      <c r="AH125" s="100">
        <v>737.53731759000004</v>
      </c>
      <c r="AI125" s="100">
        <v>810.40469638000002</v>
      </c>
      <c r="AJ125" s="100">
        <v>3.1651267616999998</v>
      </c>
      <c r="AK125" s="100">
        <v>2.9427011520000002</v>
      </c>
      <c r="AL125" s="100">
        <v>3.4043645277999999</v>
      </c>
      <c r="AM125" s="100">
        <v>8.3546391999999997E-3</v>
      </c>
      <c r="AN125" s="100">
        <v>0.88459136729999999</v>
      </c>
      <c r="AO125" s="100">
        <v>0.80754141030000004</v>
      </c>
      <c r="AP125" s="100">
        <v>0.9689928927</v>
      </c>
      <c r="AQ125" s="100">
        <v>5.0272320000000002E-4</v>
      </c>
      <c r="AR125" s="100">
        <v>1.1890460133</v>
      </c>
      <c r="AS125" s="100">
        <v>1.0785434962</v>
      </c>
      <c r="AT125" s="100">
        <v>1.3108701008999999</v>
      </c>
      <c r="AU125" s="99">
        <v>1</v>
      </c>
      <c r="AV125" s="99">
        <v>2</v>
      </c>
      <c r="AW125" s="99">
        <v>3</v>
      </c>
      <c r="AX125" s="99" t="s">
        <v>227</v>
      </c>
      <c r="AY125" s="99" t="s">
        <v>228</v>
      </c>
      <c r="AZ125" s="99" t="s">
        <v>28</v>
      </c>
      <c r="BA125" s="99" t="s">
        <v>28</v>
      </c>
      <c r="BB125" s="99" t="s">
        <v>28</v>
      </c>
      <c r="BC125" s="111" t="s">
        <v>426</v>
      </c>
      <c r="BD125" s="112">
        <v>1162</v>
      </c>
      <c r="BE125" s="112">
        <v>1655</v>
      </c>
      <c r="BF125" s="112">
        <v>1731</v>
      </c>
      <c r="BQ125" s="46"/>
      <c r="CC125" s="4"/>
      <c r="CO125" s="4"/>
    </row>
    <row r="126" spans="1:93" s="3" customFormat="1" x14ac:dyDescent="0.3">
      <c r="A126" s="9" t="s">
        <v>236</v>
      </c>
      <c r="B126" s="3" t="s">
        <v>51</v>
      </c>
      <c r="C126" s="105">
        <v>4516</v>
      </c>
      <c r="D126" s="106">
        <v>36171</v>
      </c>
      <c r="E126" s="101">
        <v>136.25057394000001</v>
      </c>
      <c r="F126" s="107">
        <v>128.24292272</v>
      </c>
      <c r="G126" s="107">
        <v>144.75823309</v>
      </c>
      <c r="H126" s="107">
        <v>0.37800975720000002</v>
      </c>
      <c r="I126" s="108">
        <v>124.85140029</v>
      </c>
      <c r="J126" s="107">
        <v>121.2626214</v>
      </c>
      <c r="K126" s="107">
        <v>128.54638944000001</v>
      </c>
      <c r="L126" s="107">
        <v>0.97312435689999999</v>
      </c>
      <c r="M126" s="107">
        <v>0.91593237439999997</v>
      </c>
      <c r="N126" s="107">
        <v>1.0338874795999999</v>
      </c>
      <c r="O126" s="106">
        <v>8063</v>
      </c>
      <c r="P126" s="106">
        <v>41464</v>
      </c>
      <c r="Q126" s="101">
        <v>212.58768329</v>
      </c>
      <c r="R126" s="107">
        <v>200.91435562999999</v>
      </c>
      <c r="S126" s="107">
        <v>224.93924312999999</v>
      </c>
      <c r="T126" s="107">
        <v>3.4470340000000001E-11</v>
      </c>
      <c r="U126" s="108">
        <v>194.45784295000001</v>
      </c>
      <c r="V126" s="107">
        <v>190.25934340000001</v>
      </c>
      <c r="W126" s="107">
        <v>198.74899181999999</v>
      </c>
      <c r="X126" s="107">
        <v>0.82619141429999998</v>
      </c>
      <c r="Y126" s="107">
        <v>0.78082470749999999</v>
      </c>
      <c r="Z126" s="107">
        <v>0.87419397269999999</v>
      </c>
      <c r="AA126" s="106">
        <v>13021</v>
      </c>
      <c r="AB126" s="106">
        <v>46668</v>
      </c>
      <c r="AC126" s="101">
        <v>300.74130500000001</v>
      </c>
      <c r="AD126" s="107">
        <v>284.91121020999998</v>
      </c>
      <c r="AE126" s="107">
        <v>317.45094362999998</v>
      </c>
      <c r="AF126" s="107">
        <v>7.0637005899999994E-2</v>
      </c>
      <c r="AG126" s="108">
        <v>279.01345676</v>
      </c>
      <c r="AH126" s="107">
        <v>274.26200138000002</v>
      </c>
      <c r="AI126" s="107">
        <v>283.84722878999997</v>
      </c>
      <c r="AJ126" s="107">
        <v>1.0511396533999999</v>
      </c>
      <c r="AK126" s="107">
        <v>0.99581090390000004</v>
      </c>
      <c r="AL126" s="107">
        <v>1.1095425513999999</v>
      </c>
      <c r="AM126" s="107">
        <v>1.371036E-29</v>
      </c>
      <c r="AN126" s="107">
        <v>1.4146694688000001</v>
      </c>
      <c r="AO126" s="107">
        <v>1.3320337835</v>
      </c>
      <c r="AP126" s="107">
        <v>1.502431643</v>
      </c>
      <c r="AQ126" s="107">
        <v>1.448425E-40</v>
      </c>
      <c r="AR126" s="107">
        <v>1.5602700022</v>
      </c>
      <c r="AS126" s="107">
        <v>1.46151568</v>
      </c>
      <c r="AT126" s="107">
        <v>1.6656971342</v>
      </c>
      <c r="AU126" s="105" t="s">
        <v>28</v>
      </c>
      <c r="AV126" s="105">
        <v>2</v>
      </c>
      <c r="AW126" s="105" t="s">
        <v>28</v>
      </c>
      <c r="AX126" s="105" t="s">
        <v>227</v>
      </c>
      <c r="AY126" s="105" t="s">
        <v>228</v>
      </c>
      <c r="AZ126" s="105" t="s">
        <v>28</v>
      </c>
      <c r="BA126" s="105" t="s">
        <v>28</v>
      </c>
      <c r="BB126" s="105" t="s">
        <v>28</v>
      </c>
      <c r="BC126" s="103" t="s">
        <v>429</v>
      </c>
      <c r="BD126" s="104">
        <v>4516</v>
      </c>
      <c r="BE126" s="104">
        <v>8063</v>
      </c>
      <c r="BF126" s="104">
        <v>13021</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9">
        <v>2419</v>
      </c>
      <c r="D127" s="109">
        <v>19961</v>
      </c>
      <c r="E127" s="110">
        <v>125.09826009</v>
      </c>
      <c r="F127" s="100">
        <v>117.0086603</v>
      </c>
      <c r="G127" s="100">
        <v>133.74714861999999</v>
      </c>
      <c r="H127" s="100">
        <v>9.5867160000000001E-4</v>
      </c>
      <c r="I127" s="102">
        <v>121.18631331</v>
      </c>
      <c r="J127" s="100">
        <v>116.45197692000001</v>
      </c>
      <c r="K127" s="100">
        <v>126.11312338</v>
      </c>
      <c r="L127" s="100">
        <v>0.89347266869999997</v>
      </c>
      <c r="M127" s="100">
        <v>0.83569539569999995</v>
      </c>
      <c r="N127" s="100">
        <v>0.95524447509999999</v>
      </c>
      <c r="O127" s="109">
        <v>3976</v>
      </c>
      <c r="P127" s="109">
        <v>20664</v>
      </c>
      <c r="Q127" s="110">
        <v>193.00931679000001</v>
      </c>
      <c r="R127" s="100">
        <v>181.54403568000001</v>
      </c>
      <c r="S127" s="100">
        <v>205.19867936</v>
      </c>
      <c r="T127" s="100">
        <v>3.4894740000000001E-20</v>
      </c>
      <c r="U127" s="102">
        <v>192.41192412000001</v>
      </c>
      <c r="V127" s="100">
        <v>186.52315196999999</v>
      </c>
      <c r="W127" s="100">
        <v>198.48661225999999</v>
      </c>
      <c r="X127" s="100">
        <v>0.75010291250000005</v>
      </c>
      <c r="Y127" s="100">
        <v>0.70554474869999995</v>
      </c>
      <c r="Z127" s="100">
        <v>0.79747511469999999</v>
      </c>
      <c r="AA127" s="109">
        <v>6137</v>
      </c>
      <c r="AB127" s="109">
        <v>22239</v>
      </c>
      <c r="AC127" s="110">
        <v>268.42478266000001</v>
      </c>
      <c r="AD127" s="100">
        <v>253.38511704000001</v>
      </c>
      <c r="AE127" s="100">
        <v>284.35712716</v>
      </c>
      <c r="AF127" s="100">
        <v>3.00958154E-2</v>
      </c>
      <c r="AG127" s="102">
        <v>275.95665272999997</v>
      </c>
      <c r="AH127" s="100">
        <v>269.13814374999998</v>
      </c>
      <c r="AI127" s="100">
        <v>282.94790595000001</v>
      </c>
      <c r="AJ127" s="100">
        <v>0.9381881648</v>
      </c>
      <c r="AK127" s="100">
        <v>0.88562209339999998</v>
      </c>
      <c r="AL127" s="100">
        <v>0.99387429370000002</v>
      </c>
      <c r="AM127" s="100">
        <v>1.2708289999999999E-21</v>
      </c>
      <c r="AN127" s="100">
        <v>1.3907348470000001</v>
      </c>
      <c r="AO127" s="100">
        <v>1.2997281611</v>
      </c>
      <c r="AP127" s="100">
        <v>1.4881138014999999</v>
      </c>
      <c r="AQ127" s="100">
        <v>1.0029219999999999E-29</v>
      </c>
      <c r="AR127" s="100">
        <v>1.5428617204999999</v>
      </c>
      <c r="AS127" s="100">
        <v>1.4312979628</v>
      </c>
      <c r="AT127" s="100">
        <v>1.6631214117999999</v>
      </c>
      <c r="AU127" s="99">
        <v>1</v>
      </c>
      <c r="AV127" s="99">
        <v>2</v>
      </c>
      <c r="AW127" s="99" t="s">
        <v>28</v>
      </c>
      <c r="AX127" s="99" t="s">
        <v>227</v>
      </c>
      <c r="AY127" s="99" t="s">
        <v>228</v>
      </c>
      <c r="AZ127" s="99" t="s">
        <v>28</v>
      </c>
      <c r="BA127" s="99" t="s">
        <v>28</v>
      </c>
      <c r="BB127" s="99" t="s">
        <v>28</v>
      </c>
      <c r="BC127" s="111" t="s">
        <v>432</v>
      </c>
      <c r="BD127" s="112">
        <v>2419</v>
      </c>
      <c r="BE127" s="112">
        <v>3976</v>
      </c>
      <c r="BF127" s="112">
        <v>6137</v>
      </c>
      <c r="BQ127" s="46"/>
    </row>
    <row r="128" spans="1:93" x14ac:dyDescent="0.3">
      <c r="A128" s="9"/>
      <c r="B128" t="s">
        <v>54</v>
      </c>
      <c r="C128" s="99">
        <v>4457</v>
      </c>
      <c r="D128" s="109">
        <v>28219</v>
      </c>
      <c r="E128" s="110">
        <v>170.38507834000001</v>
      </c>
      <c r="F128" s="100">
        <v>160.34576865</v>
      </c>
      <c r="G128" s="100">
        <v>181.05295304000001</v>
      </c>
      <c r="H128" s="100">
        <v>2.3559929999999998E-10</v>
      </c>
      <c r="I128" s="102">
        <v>157.94322973999999</v>
      </c>
      <c r="J128" s="100">
        <v>153.37373299999999</v>
      </c>
      <c r="K128" s="100">
        <v>162.64886648000001</v>
      </c>
      <c r="L128" s="100">
        <v>1.2169186888000001</v>
      </c>
      <c r="M128" s="100">
        <v>1.1452162621999999</v>
      </c>
      <c r="N128" s="100">
        <v>1.2931104318</v>
      </c>
      <c r="O128" s="109">
        <v>8892</v>
      </c>
      <c r="P128" s="109">
        <v>31237</v>
      </c>
      <c r="Q128" s="110">
        <v>313.75738116999997</v>
      </c>
      <c r="R128" s="100">
        <v>296.62753714000002</v>
      </c>
      <c r="S128" s="100">
        <v>331.87645079999999</v>
      </c>
      <c r="T128" s="100">
        <v>4.3904479999999998E-12</v>
      </c>
      <c r="U128" s="102">
        <v>284.66241957</v>
      </c>
      <c r="V128" s="100">
        <v>278.80679896999999</v>
      </c>
      <c r="W128" s="100">
        <v>290.64102243000002</v>
      </c>
      <c r="X128" s="100">
        <v>1.2193728746000001</v>
      </c>
      <c r="Y128" s="100">
        <v>1.1528002028</v>
      </c>
      <c r="Z128" s="100">
        <v>1.2897900292</v>
      </c>
      <c r="AA128" s="109">
        <v>11899</v>
      </c>
      <c r="AB128" s="109">
        <v>34517</v>
      </c>
      <c r="AC128" s="110">
        <v>369.33654998999998</v>
      </c>
      <c r="AD128" s="100">
        <v>349.69152302999998</v>
      </c>
      <c r="AE128" s="100">
        <v>390.08519846000002</v>
      </c>
      <c r="AF128" s="100">
        <v>5.3814120000000002E-20</v>
      </c>
      <c r="AG128" s="102">
        <v>344.72868441999998</v>
      </c>
      <c r="AH128" s="100">
        <v>338.59001165000001</v>
      </c>
      <c r="AI128" s="100">
        <v>350.97865196999999</v>
      </c>
      <c r="AJ128" s="100">
        <v>1.2908911636</v>
      </c>
      <c r="AK128" s="100">
        <v>1.2222286071999999</v>
      </c>
      <c r="AL128" s="100">
        <v>1.3634110562999999</v>
      </c>
      <c r="AM128" s="100">
        <v>1.2019069000000001E-7</v>
      </c>
      <c r="AN128" s="100">
        <v>1.1771405938999999</v>
      </c>
      <c r="AO128" s="100">
        <v>1.1081589948999999</v>
      </c>
      <c r="AP128" s="100">
        <v>1.2504162164999999</v>
      </c>
      <c r="AQ128" s="100">
        <v>4.0442930000000001E-75</v>
      </c>
      <c r="AR128" s="100">
        <v>1.841460439</v>
      </c>
      <c r="AS128" s="100">
        <v>1.725136038</v>
      </c>
      <c r="AT128" s="100">
        <v>1.9656284917</v>
      </c>
      <c r="AU128" s="99">
        <v>1</v>
      </c>
      <c r="AV128" s="99">
        <v>2</v>
      </c>
      <c r="AW128" s="99">
        <v>3</v>
      </c>
      <c r="AX128" s="99" t="s">
        <v>227</v>
      </c>
      <c r="AY128" s="99" t="s">
        <v>228</v>
      </c>
      <c r="AZ128" s="99" t="s">
        <v>28</v>
      </c>
      <c r="BA128" s="99" t="s">
        <v>28</v>
      </c>
      <c r="BB128" s="99" t="s">
        <v>28</v>
      </c>
      <c r="BC128" s="111" t="s">
        <v>426</v>
      </c>
      <c r="BD128" s="112">
        <v>4457</v>
      </c>
      <c r="BE128" s="112">
        <v>8892</v>
      </c>
      <c r="BF128" s="112">
        <v>11899</v>
      </c>
      <c r="BQ128" s="46"/>
    </row>
    <row r="129" spans="1:104" x14ac:dyDescent="0.3">
      <c r="A129" s="9"/>
      <c r="B129" t="s">
        <v>53</v>
      </c>
      <c r="C129" s="99">
        <v>5704</v>
      </c>
      <c r="D129" s="109">
        <v>33861</v>
      </c>
      <c r="E129" s="110">
        <v>179.39344935</v>
      </c>
      <c r="F129" s="100">
        <v>169.12161746000001</v>
      </c>
      <c r="G129" s="100">
        <v>190.28915495000001</v>
      </c>
      <c r="H129" s="100">
        <v>1.745657E-16</v>
      </c>
      <c r="I129" s="102">
        <v>168.45338294999999</v>
      </c>
      <c r="J129" s="100">
        <v>164.13804300000001</v>
      </c>
      <c r="K129" s="100">
        <v>172.88217714999999</v>
      </c>
      <c r="L129" s="100">
        <v>1.2812579792000001</v>
      </c>
      <c r="M129" s="100">
        <v>1.2078948402</v>
      </c>
      <c r="N129" s="100">
        <v>1.3590769284999999</v>
      </c>
      <c r="O129" s="109">
        <v>10247</v>
      </c>
      <c r="P129" s="109">
        <v>36635</v>
      </c>
      <c r="Q129" s="110">
        <v>293.03869200999998</v>
      </c>
      <c r="R129" s="100">
        <v>277.24980605000002</v>
      </c>
      <c r="S129" s="100">
        <v>309.72672707999999</v>
      </c>
      <c r="T129" s="100">
        <v>4.2019829999999999E-6</v>
      </c>
      <c r="U129" s="102">
        <v>279.70519995000001</v>
      </c>
      <c r="V129" s="100">
        <v>274.34164607999998</v>
      </c>
      <c r="W129" s="100">
        <v>285.17361470999998</v>
      </c>
      <c r="X129" s="100">
        <v>1.1388526730999999</v>
      </c>
      <c r="Y129" s="100">
        <v>1.0774914417000001</v>
      </c>
      <c r="Z129" s="100">
        <v>1.2037083180000001</v>
      </c>
      <c r="AA129" s="109">
        <v>13522</v>
      </c>
      <c r="AB129" s="109">
        <v>38595</v>
      </c>
      <c r="AC129" s="110">
        <v>356.63753628000001</v>
      </c>
      <c r="AD129" s="100">
        <v>337.88356309</v>
      </c>
      <c r="AE129" s="100">
        <v>376.43243466000001</v>
      </c>
      <c r="AF129" s="100">
        <v>1.2979940000000001E-15</v>
      </c>
      <c r="AG129" s="102">
        <v>350.35626375999999</v>
      </c>
      <c r="AH129" s="100">
        <v>344.50051216999998</v>
      </c>
      <c r="AI129" s="100">
        <v>356.31155025999999</v>
      </c>
      <c r="AJ129" s="100">
        <v>1.2465060504000001</v>
      </c>
      <c r="AK129" s="100">
        <v>1.1809578714</v>
      </c>
      <c r="AL129" s="100">
        <v>1.3156924318000001</v>
      </c>
      <c r="AM129" s="100">
        <v>7.4654340000000006E-11</v>
      </c>
      <c r="AN129" s="100">
        <v>1.2170322417999999</v>
      </c>
      <c r="AO129" s="100">
        <v>1.1471603687</v>
      </c>
      <c r="AP129" s="100">
        <v>1.2911599093999999</v>
      </c>
      <c r="AQ129" s="100">
        <v>1.065346E-52</v>
      </c>
      <c r="AR129" s="100">
        <v>1.6334971709999999</v>
      </c>
      <c r="AS129" s="100">
        <v>1.533835692</v>
      </c>
      <c r="AT129" s="100">
        <v>1.7396341874000001</v>
      </c>
      <c r="AU129" s="99">
        <v>1</v>
      </c>
      <c r="AV129" s="99">
        <v>2</v>
      </c>
      <c r="AW129" s="99">
        <v>3</v>
      </c>
      <c r="AX129" s="99" t="s">
        <v>227</v>
      </c>
      <c r="AY129" s="99" t="s">
        <v>228</v>
      </c>
      <c r="AZ129" s="99" t="s">
        <v>28</v>
      </c>
      <c r="BA129" s="99" t="s">
        <v>28</v>
      </c>
      <c r="BB129" s="99" t="s">
        <v>28</v>
      </c>
      <c r="BC129" s="111" t="s">
        <v>426</v>
      </c>
      <c r="BD129" s="112">
        <v>5704</v>
      </c>
      <c r="BE129" s="112">
        <v>10247</v>
      </c>
      <c r="BF129" s="112">
        <v>13522</v>
      </c>
      <c r="BQ129" s="46"/>
    </row>
    <row r="130" spans="1:104" x14ac:dyDescent="0.3">
      <c r="A130" s="9"/>
      <c r="B130" t="s">
        <v>55</v>
      </c>
      <c r="C130" s="99">
        <v>2304</v>
      </c>
      <c r="D130" s="109">
        <v>16686</v>
      </c>
      <c r="E130" s="110">
        <v>152.93426432999999</v>
      </c>
      <c r="F130" s="100">
        <v>142.89943099999999</v>
      </c>
      <c r="G130" s="100">
        <v>163.67377422000001</v>
      </c>
      <c r="H130" s="100">
        <v>1.07981428E-2</v>
      </c>
      <c r="I130" s="102">
        <v>138.0798274</v>
      </c>
      <c r="J130" s="100">
        <v>132.55523074000001</v>
      </c>
      <c r="K130" s="100">
        <v>143.83467653</v>
      </c>
      <c r="L130" s="100">
        <v>1.0922820603000001</v>
      </c>
      <c r="M130" s="100">
        <v>1.0206116046</v>
      </c>
      <c r="N130" s="100">
        <v>1.1689854338000001</v>
      </c>
      <c r="O130" s="109">
        <v>4376</v>
      </c>
      <c r="P130" s="109">
        <v>18204</v>
      </c>
      <c r="Q130" s="110">
        <v>262.09626330999998</v>
      </c>
      <c r="R130" s="100">
        <v>246.61568115</v>
      </c>
      <c r="S130" s="100">
        <v>278.54859398999997</v>
      </c>
      <c r="T130" s="100">
        <v>0.55299419620000001</v>
      </c>
      <c r="U130" s="102">
        <v>240.38672819000001</v>
      </c>
      <c r="V130" s="100">
        <v>233.36891082</v>
      </c>
      <c r="W130" s="100">
        <v>247.61558378999999</v>
      </c>
      <c r="X130" s="100">
        <v>1.0185993803</v>
      </c>
      <c r="Y130" s="100">
        <v>0.95843632720000005</v>
      </c>
      <c r="Z130" s="100">
        <v>1.0825389940000001</v>
      </c>
      <c r="AA130" s="109">
        <v>7105</v>
      </c>
      <c r="AB130" s="109">
        <v>20210</v>
      </c>
      <c r="AC130" s="110">
        <v>380.06407478</v>
      </c>
      <c r="AD130" s="100">
        <v>358.93860147999999</v>
      </c>
      <c r="AE130" s="100">
        <v>402.43289616999999</v>
      </c>
      <c r="AF130" s="100">
        <v>2.2016779999999999E-22</v>
      </c>
      <c r="AG130" s="102">
        <v>351.55863434000003</v>
      </c>
      <c r="AH130" s="100">
        <v>343.47839121999999</v>
      </c>
      <c r="AI130" s="100">
        <v>359.82896314999999</v>
      </c>
      <c r="AJ130" s="100">
        <v>1.3283856032000001</v>
      </c>
      <c r="AK130" s="100">
        <v>1.2545486466</v>
      </c>
      <c r="AL130" s="100">
        <v>1.4065682631</v>
      </c>
      <c r="AM130" s="100">
        <v>1.360705E-27</v>
      </c>
      <c r="AN130" s="100">
        <v>1.4500934503</v>
      </c>
      <c r="AO130" s="100">
        <v>1.3562337886</v>
      </c>
      <c r="AP130" s="100">
        <v>1.5504487739999999</v>
      </c>
      <c r="AQ130" s="100">
        <v>2.8428420000000002E-44</v>
      </c>
      <c r="AR130" s="100">
        <v>1.7137837911</v>
      </c>
      <c r="AS130" s="100">
        <v>1.5889213911</v>
      </c>
      <c r="AT130" s="100">
        <v>1.8484582680999999</v>
      </c>
      <c r="AU130" s="99" t="s">
        <v>28</v>
      </c>
      <c r="AV130" s="99" t="s">
        <v>28</v>
      </c>
      <c r="AW130" s="99">
        <v>3</v>
      </c>
      <c r="AX130" s="99" t="s">
        <v>227</v>
      </c>
      <c r="AY130" s="99" t="s">
        <v>228</v>
      </c>
      <c r="AZ130" s="99" t="s">
        <v>28</v>
      </c>
      <c r="BA130" s="99" t="s">
        <v>28</v>
      </c>
      <c r="BB130" s="99" t="s">
        <v>28</v>
      </c>
      <c r="BC130" s="111" t="s">
        <v>439</v>
      </c>
      <c r="BD130" s="112">
        <v>2304</v>
      </c>
      <c r="BE130" s="112">
        <v>4376</v>
      </c>
      <c r="BF130" s="112">
        <v>7105</v>
      </c>
    </row>
    <row r="131" spans="1:104" x14ac:dyDescent="0.3">
      <c r="A131" s="9"/>
      <c r="B131" t="s">
        <v>59</v>
      </c>
      <c r="C131" s="99">
        <v>4824</v>
      </c>
      <c r="D131" s="109">
        <v>33758</v>
      </c>
      <c r="E131" s="110">
        <v>152.67513557999999</v>
      </c>
      <c r="F131" s="100">
        <v>143.77934329000001</v>
      </c>
      <c r="G131" s="100">
        <v>162.12132070999999</v>
      </c>
      <c r="H131" s="100">
        <v>4.7063399999999998E-3</v>
      </c>
      <c r="I131" s="102">
        <v>142.89946087000001</v>
      </c>
      <c r="J131" s="100">
        <v>138.92332035000001</v>
      </c>
      <c r="K131" s="100">
        <v>146.98940296000001</v>
      </c>
      <c r="L131" s="100">
        <v>1.0904313195999999</v>
      </c>
      <c r="M131" s="100">
        <v>1.0268960851</v>
      </c>
      <c r="N131" s="100">
        <v>1.1578975516000001</v>
      </c>
      <c r="O131" s="109">
        <v>9010</v>
      </c>
      <c r="P131" s="109">
        <v>36695</v>
      </c>
      <c r="Q131" s="110">
        <v>258.65054147000001</v>
      </c>
      <c r="R131" s="100">
        <v>244.60051005</v>
      </c>
      <c r="S131" s="100">
        <v>273.50761691999998</v>
      </c>
      <c r="T131" s="100">
        <v>0.85535553200000003</v>
      </c>
      <c r="U131" s="102">
        <v>245.53753917</v>
      </c>
      <c r="V131" s="100">
        <v>240.51957479999999</v>
      </c>
      <c r="W131" s="100">
        <v>250.66019342999999</v>
      </c>
      <c r="X131" s="100">
        <v>1.0052080785999999</v>
      </c>
      <c r="Y131" s="100">
        <v>0.95060465500000002</v>
      </c>
      <c r="Z131" s="100">
        <v>1.0629479626</v>
      </c>
      <c r="AA131" s="109">
        <v>15078</v>
      </c>
      <c r="AB131" s="109">
        <v>40072</v>
      </c>
      <c r="AC131" s="110">
        <v>390.41386456999999</v>
      </c>
      <c r="AD131" s="100">
        <v>370.08232516999999</v>
      </c>
      <c r="AE131" s="100">
        <v>411.86237569999997</v>
      </c>
      <c r="AF131" s="100">
        <v>4.6292889999999998E-30</v>
      </c>
      <c r="AG131" s="102">
        <v>376.27270912</v>
      </c>
      <c r="AH131" s="100">
        <v>370.31447538999998</v>
      </c>
      <c r="AI131" s="100">
        <v>382.32680880999999</v>
      </c>
      <c r="AJ131" s="100">
        <v>1.3645597976999999</v>
      </c>
      <c r="AK131" s="100">
        <v>1.2934977689</v>
      </c>
      <c r="AL131" s="100">
        <v>1.4395258238999999</v>
      </c>
      <c r="AM131" s="100">
        <v>1.7782040000000001E-42</v>
      </c>
      <c r="AN131" s="100">
        <v>1.5094260477999999</v>
      </c>
      <c r="AO131" s="100">
        <v>1.422833695</v>
      </c>
      <c r="AP131" s="100">
        <v>1.6012883318</v>
      </c>
      <c r="AQ131" s="100">
        <v>5.2235820000000001E-58</v>
      </c>
      <c r="AR131" s="100">
        <v>1.694123542</v>
      </c>
      <c r="AS131" s="100">
        <v>1.5885355247999999</v>
      </c>
      <c r="AT131" s="100">
        <v>1.8067298657999999</v>
      </c>
      <c r="AU131" s="99">
        <v>1</v>
      </c>
      <c r="AV131" s="99" t="s">
        <v>28</v>
      </c>
      <c r="AW131" s="99">
        <v>3</v>
      </c>
      <c r="AX131" s="99" t="s">
        <v>227</v>
      </c>
      <c r="AY131" s="99" t="s">
        <v>228</v>
      </c>
      <c r="AZ131" s="99" t="s">
        <v>28</v>
      </c>
      <c r="BA131" s="99" t="s">
        <v>28</v>
      </c>
      <c r="BB131" s="99" t="s">
        <v>28</v>
      </c>
      <c r="BC131" s="111" t="s">
        <v>436</v>
      </c>
      <c r="BD131" s="112">
        <v>4824</v>
      </c>
      <c r="BE131" s="112">
        <v>9010</v>
      </c>
      <c r="BF131" s="112">
        <v>15078</v>
      </c>
      <c r="BQ131" s="46"/>
    </row>
    <row r="132" spans="1:104" x14ac:dyDescent="0.3">
      <c r="A132" s="9"/>
      <c r="B132" t="s">
        <v>56</v>
      </c>
      <c r="C132" s="99">
        <v>4010</v>
      </c>
      <c r="D132" s="109">
        <v>28708</v>
      </c>
      <c r="E132" s="110">
        <v>148.74449801</v>
      </c>
      <c r="F132" s="100">
        <v>139.92361611000001</v>
      </c>
      <c r="G132" s="100">
        <v>158.12145441999999</v>
      </c>
      <c r="H132" s="100">
        <v>5.2456379400000003E-2</v>
      </c>
      <c r="I132" s="102">
        <v>139.68231852</v>
      </c>
      <c r="J132" s="100">
        <v>135.42521970000001</v>
      </c>
      <c r="K132" s="100">
        <v>144.07323946</v>
      </c>
      <c r="L132" s="100">
        <v>1.0623580495</v>
      </c>
      <c r="M132" s="100">
        <v>0.99935783759999997</v>
      </c>
      <c r="N132" s="100">
        <v>1.1293298383999999</v>
      </c>
      <c r="O132" s="109">
        <v>6233</v>
      </c>
      <c r="P132" s="109">
        <v>29581</v>
      </c>
      <c r="Q132" s="110">
        <v>222.78424989999999</v>
      </c>
      <c r="R132" s="100">
        <v>210.32791036</v>
      </c>
      <c r="S132" s="100">
        <v>235.97829654</v>
      </c>
      <c r="T132" s="100">
        <v>9.1978441999999999E-7</v>
      </c>
      <c r="U132" s="102">
        <v>210.70957709000001</v>
      </c>
      <c r="V132" s="100">
        <v>205.54298532000001</v>
      </c>
      <c r="W132" s="100">
        <v>216.0060379</v>
      </c>
      <c r="X132" s="100">
        <v>0.86581890189999999</v>
      </c>
      <c r="Y132" s="100">
        <v>0.8174091322</v>
      </c>
      <c r="Z132" s="100">
        <v>0.91709566399999998</v>
      </c>
      <c r="AA132" s="109">
        <v>8843</v>
      </c>
      <c r="AB132" s="109">
        <v>31469</v>
      </c>
      <c r="AC132" s="110">
        <v>293.3289264</v>
      </c>
      <c r="AD132" s="100">
        <v>277.49150577</v>
      </c>
      <c r="AE132" s="100">
        <v>310.07024457</v>
      </c>
      <c r="AF132" s="100">
        <v>0.37889052810000001</v>
      </c>
      <c r="AG132" s="102">
        <v>281.00670501000002</v>
      </c>
      <c r="AH132" s="100">
        <v>275.21045717999999</v>
      </c>
      <c r="AI132" s="100">
        <v>286.92502846999997</v>
      </c>
      <c r="AJ132" s="100">
        <v>1.0252321875999999</v>
      </c>
      <c r="AK132" s="100">
        <v>0.96987783309999998</v>
      </c>
      <c r="AL132" s="100">
        <v>1.0837458108</v>
      </c>
      <c r="AM132" s="100">
        <v>5.9455860000000001E-18</v>
      </c>
      <c r="AN132" s="100">
        <v>1.3166501964999999</v>
      </c>
      <c r="AO132" s="100">
        <v>1.2369401918</v>
      </c>
      <c r="AP132" s="100">
        <v>1.4014968156000001</v>
      </c>
      <c r="AQ132" s="100">
        <v>2.2056890000000001E-32</v>
      </c>
      <c r="AR132" s="100">
        <v>1.4977646426</v>
      </c>
      <c r="AS132" s="100">
        <v>1.4009431926</v>
      </c>
      <c r="AT132" s="100">
        <v>1.6012775796000001</v>
      </c>
      <c r="AU132" s="99" t="s">
        <v>28</v>
      </c>
      <c r="AV132" s="99">
        <v>2</v>
      </c>
      <c r="AW132" s="99" t="s">
        <v>28</v>
      </c>
      <c r="AX132" s="99" t="s">
        <v>227</v>
      </c>
      <c r="AY132" s="99" t="s">
        <v>228</v>
      </c>
      <c r="AZ132" s="99" t="s">
        <v>28</v>
      </c>
      <c r="BA132" s="99" t="s">
        <v>28</v>
      </c>
      <c r="BB132" s="99" t="s">
        <v>28</v>
      </c>
      <c r="BC132" s="111" t="s">
        <v>429</v>
      </c>
      <c r="BD132" s="112">
        <v>4010</v>
      </c>
      <c r="BE132" s="112">
        <v>6233</v>
      </c>
      <c r="BF132" s="112">
        <v>8843</v>
      </c>
      <c r="BQ132" s="46"/>
      <c r="CC132" s="4"/>
    </row>
    <row r="133" spans="1:104" x14ac:dyDescent="0.3">
      <c r="A133" s="9"/>
      <c r="B133" t="s">
        <v>57</v>
      </c>
      <c r="C133" s="99">
        <v>6769</v>
      </c>
      <c r="D133" s="109">
        <v>49235</v>
      </c>
      <c r="E133" s="110">
        <v>144.19760098</v>
      </c>
      <c r="F133" s="100">
        <v>136.09901712999999</v>
      </c>
      <c r="G133" s="100">
        <v>152.77809176</v>
      </c>
      <c r="H133" s="100">
        <v>0.31806203509999997</v>
      </c>
      <c r="I133" s="102">
        <v>137.48349751000001</v>
      </c>
      <c r="J133" s="100">
        <v>134.24701173</v>
      </c>
      <c r="K133" s="100">
        <v>140.79800990999999</v>
      </c>
      <c r="L133" s="100">
        <v>1.0298833514000001</v>
      </c>
      <c r="M133" s="100">
        <v>0.97204191289999997</v>
      </c>
      <c r="N133" s="100">
        <v>1.0911666498000001</v>
      </c>
      <c r="O133" s="109">
        <v>10496</v>
      </c>
      <c r="P133" s="109">
        <v>50622</v>
      </c>
      <c r="Q133" s="110">
        <v>210.90817436</v>
      </c>
      <c r="R133" s="100">
        <v>199.59488142000001</v>
      </c>
      <c r="S133" s="100">
        <v>222.86271920999999</v>
      </c>
      <c r="T133" s="100">
        <v>1.555795E-12</v>
      </c>
      <c r="U133" s="102">
        <v>207.34068192000001</v>
      </c>
      <c r="V133" s="100">
        <v>203.41176272999999</v>
      </c>
      <c r="W133" s="100">
        <v>211.34548857999999</v>
      </c>
      <c r="X133" s="100">
        <v>0.81966424469999999</v>
      </c>
      <c r="Y133" s="100">
        <v>0.77569676099999996</v>
      </c>
      <c r="Z133" s="100">
        <v>0.86612386159999999</v>
      </c>
      <c r="AA133" s="109">
        <v>16554</v>
      </c>
      <c r="AB133" s="109">
        <v>53632</v>
      </c>
      <c r="AC133" s="110">
        <v>313.09750751000001</v>
      </c>
      <c r="AD133" s="100">
        <v>296.86562330999999</v>
      </c>
      <c r="AE133" s="100">
        <v>330.21691133000002</v>
      </c>
      <c r="AF133" s="100">
        <v>9.0447870000000003E-4</v>
      </c>
      <c r="AG133" s="102">
        <v>308.65900955000001</v>
      </c>
      <c r="AH133" s="100">
        <v>303.99271785000002</v>
      </c>
      <c r="AI133" s="100">
        <v>313.39692888000002</v>
      </c>
      <c r="AJ133" s="100">
        <v>1.0943265859</v>
      </c>
      <c r="AK133" s="100">
        <v>1.0375935170999999</v>
      </c>
      <c r="AL133" s="100">
        <v>1.1541616797000001</v>
      </c>
      <c r="AM133" s="100">
        <v>2.0290290000000001E-40</v>
      </c>
      <c r="AN133" s="100">
        <v>1.4845204955</v>
      </c>
      <c r="AO133" s="100">
        <v>1.4006156621000001</v>
      </c>
      <c r="AP133" s="100">
        <v>1.5734517050000001</v>
      </c>
      <c r="AQ133" s="100">
        <v>1.190615E-33</v>
      </c>
      <c r="AR133" s="100">
        <v>1.4626330323000001</v>
      </c>
      <c r="AS133" s="100">
        <v>1.3751969053999999</v>
      </c>
      <c r="AT133" s="100">
        <v>1.5556284185</v>
      </c>
      <c r="AU133" s="99" t="s">
        <v>28</v>
      </c>
      <c r="AV133" s="99">
        <v>2</v>
      </c>
      <c r="AW133" s="99">
        <v>3</v>
      </c>
      <c r="AX133" s="99" t="s">
        <v>227</v>
      </c>
      <c r="AY133" s="99" t="s">
        <v>228</v>
      </c>
      <c r="AZ133" s="99" t="s">
        <v>28</v>
      </c>
      <c r="BA133" s="99" t="s">
        <v>28</v>
      </c>
      <c r="BB133" s="99" t="s">
        <v>28</v>
      </c>
      <c r="BC133" s="111" t="s">
        <v>424</v>
      </c>
      <c r="BD133" s="112">
        <v>6769</v>
      </c>
      <c r="BE133" s="112">
        <v>10496</v>
      </c>
      <c r="BF133" s="112">
        <v>16554</v>
      </c>
    </row>
    <row r="134" spans="1:104" x14ac:dyDescent="0.3">
      <c r="A134" s="9"/>
      <c r="B134" t="s">
        <v>60</v>
      </c>
      <c r="C134" s="99">
        <v>2140</v>
      </c>
      <c r="D134" s="109">
        <v>14719</v>
      </c>
      <c r="E134" s="110">
        <v>166.59215488000001</v>
      </c>
      <c r="F134" s="100">
        <v>155.47327734000001</v>
      </c>
      <c r="G134" s="100">
        <v>178.50621369000001</v>
      </c>
      <c r="H134" s="100">
        <v>8.1489890999999999E-7</v>
      </c>
      <c r="I134" s="102">
        <v>145.39031184000001</v>
      </c>
      <c r="J134" s="100">
        <v>139.35903877000001</v>
      </c>
      <c r="K134" s="100">
        <v>151.68261036000001</v>
      </c>
      <c r="L134" s="100">
        <v>1.1898289958999999</v>
      </c>
      <c r="M134" s="100">
        <v>1.1104161153000001</v>
      </c>
      <c r="N134" s="100">
        <v>1.274921194</v>
      </c>
      <c r="O134" s="109">
        <v>4593</v>
      </c>
      <c r="P134" s="109">
        <v>15708</v>
      </c>
      <c r="Q134" s="110">
        <v>316.60655407000002</v>
      </c>
      <c r="R134" s="100">
        <v>297.98609499999998</v>
      </c>
      <c r="S134" s="100">
        <v>336.39056239000001</v>
      </c>
      <c r="T134" s="100">
        <v>2.0049390000000001E-11</v>
      </c>
      <c r="U134" s="102">
        <v>292.39877768999997</v>
      </c>
      <c r="V134" s="100">
        <v>284.06368114999998</v>
      </c>
      <c r="W134" s="100">
        <v>300.97844558000003</v>
      </c>
      <c r="X134" s="100">
        <v>1.2304457747999999</v>
      </c>
      <c r="Y134" s="100">
        <v>1.1580800422999999</v>
      </c>
      <c r="Z134" s="100">
        <v>1.3073334738</v>
      </c>
      <c r="AA134" s="109">
        <v>6945</v>
      </c>
      <c r="AB134" s="109">
        <v>17013</v>
      </c>
      <c r="AC134" s="110">
        <v>436.02829815000001</v>
      </c>
      <c r="AD134" s="100">
        <v>411.67425893000001</v>
      </c>
      <c r="AE134" s="100">
        <v>461.82308625000002</v>
      </c>
      <c r="AF134" s="100">
        <v>8.2215779999999999E-47</v>
      </c>
      <c r="AG134" s="102">
        <v>408.21724563999999</v>
      </c>
      <c r="AH134" s="100">
        <v>398.72855433000001</v>
      </c>
      <c r="AI134" s="100">
        <v>417.93174284999998</v>
      </c>
      <c r="AJ134" s="100">
        <v>1.5239896436</v>
      </c>
      <c r="AK134" s="100">
        <v>1.4388683253000001</v>
      </c>
      <c r="AL134" s="100">
        <v>1.6141466128999999</v>
      </c>
      <c r="AM134" s="100">
        <v>6.9781460000000003E-21</v>
      </c>
      <c r="AN134" s="100">
        <v>1.3771928993</v>
      </c>
      <c r="AO134" s="100">
        <v>1.2880516657000001</v>
      </c>
      <c r="AP134" s="100">
        <v>1.472503264</v>
      </c>
      <c r="AQ134" s="100">
        <v>8.711051E-61</v>
      </c>
      <c r="AR134" s="100">
        <v>1.9004889774</v>
      </c>
      <c r="AS134" s="100">
        <v>1.7604950731</v>
      </c>
      <c r="AT134" s="100">
        <v>2.0516151441999999</v>
      </c>
      <c r="AU134" s="99">
        <v>1</v>
      </c>
      <c r="AV134" s="99">
        <v>2</v>
      </c>
      <c r="AW134" s="99">
        <v>3</v>
      </c>
      <c r="AX134" s="99" t="s">
        <v>227</v>
      </c>
      <c r="AY134" s="99" t="s">
        <v>228</v>
      </c>
      <c r="AZ134" s="99" t="s">
        <v>28</v>
      </c>
      <c r="BA134" s="99" t="s">
        <v>28</v>
      </c>
      <c r="BB134" s="99" t="s">
        <v>28</v>
      </c>
      <c r="BC134" s="111" t="s">
        <v>426</v>
      </c>
      <c r="BD134" s="112">
        <v>2140</v>
      </c>
      <c r="BE134" s="112">
        <v>4593</v>
      </c>
      <c r="BF134" s="112">
        <v>6945</v>
      </c>
    </row>
    <row r="135" spans="1:104" x14ac:dyDescent="0.3">
      <c r="A135" s="9"/>
      <c r="B135" t="s">
        <v>58</v>
      </c>
      <c r="C135" s="99">
        <v>6274</v>
      </c>
      <c r="D135" s="109">
        <v>32039</v>
      </c>
      <c r="E135" s="110">
        <v>197.42642147999999</v>
      </c>
      <c r="F135" s="100">
        <v>186.30188824000001</v>
      </c>
      <c r="G135" s="100">
        <v>209.21522732</v>
      </c>
      <c r="H135" s="100">
        <v>3.560642E-31</v>
      </c>
      <c r="I135" s="102">
        <v>195.82383970000001</v>
      </c>
      <c r="J135" s="100">
        <v>191.03776678</v>
      </c>
      <c r="K135" s="100">
        <v>200.72981819</v>
      </c>
      <c r="L135" s="100">
        <v>1.4100524781999999</v>
      </c>
      <c r="M135" s="100">
        <v>1.3305992037000001</v>
      </c>
      <c r="N135" s="100">
        <v>1.4942500986</v>
      </c>
      <c r="O135" s="109">
        <v>9898</v>
      </c>
      <c r="P135" s="109">
        <v>32690</v>
      </c>
      <c r="Q135" s="110">
        <v>305.36915531</v>
      </c>
      <c r="R135" s="100">
        <v>288.94567676999998</v>
      </c>
      <c r="S135" s="100">
        <v>322.72613336000001</v>
      </c>
      <c r="T135" s="100">
        <v>1.2712719999999999E-9</v>
      </c>
      <c r="U135" s="102">
        <v>302.78372590999999</v>
      </c>
      <c r="V135" s="100">
        <v>296.87714663000003</v>
      </c>
      <c r="W135" s="100">
        <v>308.80782073</v>
      </c>
      <c r="X135" s="100">
        <v>1.1867732429</v>
      </c>
      <c r="Y135" s="100">
        <v>1.1229457589</v>
      </c>
      <c r="Z135" s="100">
        <v>1.2542286383000001</v>
      </c>
      <c r="AA135" s="109">
        <v>10314</v>
      </c>
      <c r="AB135" s="109">
        <v>33479</v>
      </c>
      <c r="AC135" s="110">
        <v>305.37564208999999</v>
      </c>
      <c r="AD135" s="100">
        <v>289.0891919</v>
      </c>
      <c r="AE135" s="100">
        <v>322.57962386000003</v>
      </c>
      <c r="AF135" s="100">
        <v>1.9782928200000001E-2</v>
      </c>
      <c r="AG135" s="102">
        <v>308.07371784999998</v>
      </c>
      <c r="AH135" s="100">
        <v>302.18521085999998</v>
      </c>
      <c r="AI135" s="100">
        <v>314.07697074999999</v>
      </c>
      <c r="AJ135" s="100">
        <v>1.0673374135</v>
      </c>
      <c r="AK135" s="100">
        <v>1.0104136277</v>
      </c>
      <c r="AL135" s="100">
        <v>1.1274681208999999</v>
      </c>
      <c r="AM135" s="100">
        <v>0.99944404720000002</v>
      </c>
      <c r="AN135" s="100">
        <v>1.0000212423999999</v>
      </c>
      <c r="AO135" s="100">
        <v>0.94201849550000005</v>
      </c>
      <c r="AP135" s="100">
        <v>1.0615953827</v>
      </c>
      <c r="AQ135" s="100">
        <v>2.7258999999999999E-43</v>
      </c>
      <c r="AR135" s="100">
        <v>1.5467491789000001</v>
      </c>
      <c r="AS135" s="100">
        <v>1.4538105376999999</v>
      </c>
      <c r="AT135" s="100">
        <v>1.6456291658</v>
      </c>
      <c r="AU135" s="99">
        <v>1</v>
      </c>
      <c r="AV135" s="99">
        <v>2</v>
      </c>
      <c r="AW135" s="99" t="s">
        <v>28</v>
      </c>
      <c r="AX135" s="99" t="s">
        <v>227</v>
      </c>
      <c r="AY135" s="99" t="s">
        <v>28</v>
      </c>
      <c r="AZ135" s="99" t="s">
        <v>28</v>
      </c>
      <c r="BA135" s="99" t="s">
        <v>28</v>
      </c>
      <c r="BB135" s="99" t="s">
        <v>28</v>
      </c>
      <c r="BC135" s="111" t="s">
        <v>427</v>
      </c>
      <c r="BD135" s="112">
        <v>6274</v>
      </c>
      <c r="BE135" s="112">
        <v>9898</v>
      </c>
      <c r="BF135" s="112">
        <v>10314</v>
      </c>
    </row>
    <row r="136" spans="1:104" x14ac:dyDescent="0.3">
      <c r="A136" s="9"/>
      <c r="B136" t="s">
        <v>61</v>
      </c>
      <c r="C136" s="99">
        <v>4983</v>
      </c>
      <c r="D136" s="109">
        <v>31681</v>
      </c>
      <c r="E136" s="110">
        <v>176.11625948</v>
      </c>
      <c r="F136" s="100">
        <v>165.89259763000001</v>
      </c>
      <c r="G136" s="100">
        <v>186.96998718</v>
      </c>
      <c r="H136" s="100">
        <v>5.5468409999999998E-14</v>
      </c>
      <c r="I136" s="102">
        <v>157.28670181000001</v>
      </c>
      <c r="J136" s="100">
        <v>152.97965649</v>
      </c>
      <c r="K136" s="100">
        <v>161.71500925999999</v>
      </c>
      <c r="L136" s="100">
        <v>1.2578517417999999</v>
      </c>
      <c r="M136" s="100">
        <v>1.1848326412000001</v>
      </c>
      <c r="N136" s="100">
        <v>1.335370878</v>
      </c>
      <c r="O136" s="109">
        <v>9237</v>
      </c>
      <c r="P136" s="109">
        <v>32505</v>
      </c>
      <c r="Q136" s="110">
        <v>310.92032852</v>
      </c>
      <c r="R136" s="100">
        <v>294.02282061</v>
      </c>
      <c r="S136" s="100">
        <v>328.78893713999997</v>
      </c>
      <c r="T136" s="100">
        <v>3.1785590000000001E-11</v>
      </c>
      <c r="U136" s="102">
        <v>284.17166589999999</v>
      </c>
      <c r="V136" s="100">
        <v>278.43522374000003</v>
      </c>
      <c r="W136" s="100">
        <v>290.0262927</v>
      </c>
      <c r="X136" s="100">
        <v>1.2083470781000001</v>
      </c>
      <c r="Y136" s="100">
        <v>1.1426773472</v>
      </c>
      <c r="Z136" s="100">
        <v>1.2777908521000001</v>
      </c>
      <c r="AA136" s="109">
        <v>11599</v>
      </c>
      <c r="AB136" s="109">
        <v>32901</v>
      </c>
      <c r="AC136" s="110">
        <v>377.95696669</v>
      </c>
      <c r="AD136" s="100">
        <v>357.83062586</v>
      </c>
      <c r="AE136" s="100">
        <v>399.21532242000001</v>
      </c>
      <c r="AF136" s="100">
        <v>2.0249489999999999E-23</v>
      </c>
      <c r="AG136" s="102">
        <v>352.54247591000001</v>
      </c>
      <c r="AH136" s="100">
        <v>346.18472534</v>
      </c>
      <c r="AI136" s="100">
        <v>359.01698783000001</v>
      </c>
      <c r="AJ136" s="100">
        <v>1.3210209185999999</v>
      </c>
      <c r="AK136" s="100">
        <v>1.250676092</v>
      </c>
      <c r="AL136" s="100">
        <v>1.3953223208000001</v>
      </c>
      <c r="AM136" s="100">
        <v>2.064553E-10</v>
      </c>
      <c r="AN136" s="100">
        <v>1.2156071251</v>
      </c>
      <c r="AO136" s="100">
        <v>1.1445846518</v>
      </c>
      <c r="AP136" s="100">
        <v>1.2910366046999999</v>
      </c>
      <c r="AQ136" s="100">
        <v>1.5308000000000001E-67</v>
      </c>
      <c r="AR136" s="100">
        <v>1.7654265963</v>
      </c>
      <c r="AS136" s="100">
        <v>1.6557217946</v>
      </c>
      <c r="AT136" s="100">
        <v>1.8824002178000001</v>
      </c>
      <c r="AU136" s="99">
        <v>1</v>
      </c>
      <c r="AV136" s="99">
        <v>2</v>
      </c>
      <c r="AW136" s="99">
        <v>3</v>
      </c>
      <c r="AX136" s="99" t="s">
        <v>227</v>
      </c>
      <c r="AY136" s="99" t="s">
        <v>228</v>
      </c>
      <c r="AZ136" s="99" t="s">
        <v>28</v>
      </c>
      <c r="BA136" s="99" t="s">
        <v>28</v>
      </c>
      <c r="BB136" s="99" t="s">
        <v>28</v>
      </c>
      <c r="BC136" s="111" t="s">
        <v>426</v>
      </c>
      <c r="BD136" s="112">
        <v>4983</v>
      </c>
      <c r="BE136" s="112">
        <v>9237</v>
      </c>
      <c r="BF136" s="112">
        <v>11599</v>
      </c>
    </row>
    <row r="137" spans="1:104" x14ac:dyDescent="0.3">
      <c r="A137" s="9"/>
      <c r="B137" t="s">
        <v>62</v>
      </c>
      <c r="C137" s="99">
        <v>3367</v>
      </c>
      <c r="D137" s="109">
        <v>18975</v>
      </c>
      <c r="E137" s="110">
        <v>204.94433506999999</v>
      </c>
      <c r="F137" s="100">
        <v>192.40170261</v>
      </c>
      <c r="G137" s="100">
        <v>218.30461948999999</v>
      </c>
      <c r="H137" s="100">
        <v>2.920653E-32</v>
      </c>
      <c r="I137" s="102">
        <v>177.44400526999999</v>
      </c>
      <c r="J137" s="100">
        <v>171.55049783999999</v>
      </c>
      <c r="K137" s="100">
        <v>183.53998036999999</v>
      </c>
      <c r="L137" s="100">
        <v>1.4637466727999999</v>
      </c>
      <c r="M137" s="100">
        <v>1.3741650968000001</v>
      </c>
      <c r="N137" s="100">
        <v>1.5591680557000001</v>
      </c>
      <c r="O137" s="109">
        <v>5909</v>
      </c>
      <c r="P137" s="109">
        <v>20344</v>
      </c>
      <c r="Q137" s="110">
        <v>323.94097797000001</v>
      </c>
      <c r="R137" s="100">
        <v>305.52024231000001</v>
      </c>
      <c r="S137" s="100">
        <v>343.47235526999998</v>
      </c>
      <c r="T137" s="100">
        <v>1.266224E-14</v>
      </c>
      <c r="U137" s="102">
        <v>290.45418797000002</v>
      </c>
      <c r="V137" s="100">
        <v>283.14205846999999</v>
      </c>
      <c r="W137" s="100">
        <v>297.95515283999998</v>
      </c>
      <c r="X137" s="100">
        <v>1.2589499569</v>
      </c>
      <c r="Y137" s="100">
        <v>1.1873604207999999</v>
      </c>
      <c r="Z137" s="100">
        <v>1.3348558419000001</v>
      </c>
      <c r="AA137" s="109">
        <v>7906</v>
      </c>
      <c r="AB137" s="109">
        <v>21026</v>
      </c>
      <c r="AC137" s="110">
        <v>404.96930985</v>
      </c>
      <c r="AD137" s="100">
        <v>382.61410339999998</v>
      </c>
      <c r="AE137" s="100">
        <v>428.63067634999999</v>
      </c>
      <c r="AF137" s="100">
        <v>3.9104769999999998E-33</v>
      </c>
      <c r="AG137" s="102">
        <v>376.01065347999997</v>
      </c>
      <c r="AH137" s="100">
        <v>367.81295268000002</v>
      </c>
      <c r="AI137" s="100">
        <v>384.39106207999998</v>
      </c>
      <c r="AJ137" s="100">
        <v>1.4154334404</v>
      </c>
      <c r="AK137" s="100">
        <v>1.3372983669</v>
      </c>
      <c r="AL137" s="100">
        <v>1.4981337552</v>
      </c>
      <c r="AM137" s="100">
        <v>1.131444E-11</v>
      </c>
      <c r="AN137" s="100">
        <v>1.2501330100000001</v>
      </c>
      <c r="AO137" s="100">
        <v>1.1720982993</v>
      </c>
      <c r="AP137" s="100">
        <v>1.3333630324000001</v>
      </c>
      <c r="AQ137" s="100">
        <v>3.8551849999999999E-38</v>
      </c>
      <c r="AR137" s="100">
        <v>1.5806290906</v>
      </c>
      <c r="AS137" s="100">
        <v>1.4745130185999999</v>
      </c>
      <c r="AT137" s="100">
        <v>1.6943820032000001</v>
      </c>
      <c r="AU137" s="99">
        <v>1</v>
      </c>
      <c r="AV137" s="99">
        <v>2</v>
      </c>
      <c r="AW137" s="99">
        <v>3</v>
      </c>
      <c r="AX137" s="99" t="s">
        <v>227</v>
      </c>
      <c r="AY137" s="99" t="s">
        <v>228</v>
      </c>
      <c r="AZ137" s="99" t="s">
        <v>28</v>
      </c>
      <c r="BA137" s="99" t="s">
        <v>28</v>
      </c>
      <c r="BB137" s="99" t="s">
        <v>28</v>
      </c>
      <c r="BC137" s="111" t="s">
        <v>426</v>
      </c>
      <c r="BD137" s="112">
        <v>3367</v>
      </c>
      <c r="BE137" s="112">
        <v>5909</v>
      </c>
      <c r="BF137" s="112">
        <v>7906</v>
      </c>
      <c r="CO137" s="4"/>
    </row>
    <row r="138" spans="1:104" x14ac:dyDescent="0.3">
      <c r="A138" s="9"/>
      <c r="B138" t="s">
        <v>168</v>
      </c>
      <c r="C138" s="99">
        <v>52023</v>
      </c>
      <c r="D138" s="109">
        <v>346402</v>
      </c>
      <c r="E138" s="110">
        <v>161.28089188999999</v>
      </c>
      <c r="F138" s="100">
        <v>155.08404392</v>
      </c>
      <c r="G138" s="100">
        <v>167.72535350999999</v>
      </c>
      <c r="H138" s="100">
        <v>1.506998E-12</v>
      </c>
      <c r="I138" s="102">
        <v>150.18100357</v>
      </c>
      <c r="J138" s="100">
        <v>148.89601056999999</v>
      </c>
      <c r="K138" s="100">
        <v>151.47708624000001</v>
      </c>
      <c r="L138" s="100">
        <v>1.1518950686</v>
      </c>
      <c r="M138" s="100">
        <v>1.1076361453000001</v>
      </c>
      <c r="N138" s="100">
        <v>1.1979224898</v>
      </c>
      <c r="O138" s="109">
        <v>91497</v>
      </c>
      <c r="P138" s="109">
        <v>368860</v>
      </c>
      <c r="Q138" s="110">
        <v>264.45632412999998</v>
      </c>
      <c r="R138" s="100">
        <v>254.64410380999999</v>
      </c>
      <c r="S138" s="100">
        <v>274.64663947000003</v>
      </c>
      <c r="T138" s="100">
        <v>0.15560929509999999</v>
      </c>
      <c r="U138" s="102">
        <v>248.05346202000001</v>
      </c>
      <c r="V138" s="100">
        <v>246.45138385999999</v>
      </c>
      <c r="W138" s="100">
        <v>249.66595462000001</v>
      </c>
      <c r="X138" s="100">
        <v>1.0277714168000001</v>
      </c>
      <c r="Y138" s="100">
        <v>0.98963763559999995</v>
      </c>
      <c r="Z138" s="100">
        <v>1.0673746097000001</v>
      </c>
      <c r="AA138" s="109">
        <v>129593</v>
      </c>
      <c r="AB138" s="109">
        <v>394305</v>
      </c>
      <c r="AC138" s="110">
        <v>346.09176048</v>
      </c>
      <c r="AD138" s="100">
        <v>333.44921505999997</v>
      </c>
      <c r="AE138" s="100">
        <v>359.21364111999998</v>
      </c>
      <c r="AF138" s="100">
        <v>1.192351E-23</v>
      </c>
      <c r="AG138" s="102">
        <v>328.66182270000002</v>
      </c>
      <c r="AH138" s="100">
        <v>326.87728857000002</v>
      </c>
      <c r="AI138" s="100">
        <v>330.45609920999999</v>
      </c>
      <c r="AJ138" s="100">
        <v>1.209646853</v>
      </c>
      <c r="AK138" s="100">
        <v>1.1654591056000001</v>
      </c>
      <c r="AL138" s="100">
        <v>1.2555099547999999</v>
      </c>
      <c r="AM138" s="100">
        <v>1.7969299999999999E-189</v>
      </c>
      <c r="AN138" s="100">
        <v>1.3086915642000001</v>
      </c>
      <c r="AO138" s="100">
        <v>1.285397943</v>
      </c>
      <c r="AP138" s="100">
        <v>1.3324073058000001</v>
      </c>
      <c r="AQ138" s="100">
        <v>1E-100</v>
      </c>
      <c r="AR138" s="100">
        <v>1.6397250848</v>
      </c>
      <c r="AS138" s="100">
        <v>1.6080067148999999</v>
      </c>
      <c r="AT138" s="100">
        <v>1.6720691081000001</v>
      </c>
      <c r="AU138" s="99">
        <v>1</v>
      </c>
      <c r="AV138" s="99" t="s">
        <v>28</v>
      </c>
      <c r="AW138" s="99">
        <v>3</v>
      </c>
      <c r="AX138" s="99" t="s">
        <v>227</v>
      </c>
      <c r="AY138" s="99" t="s">
        <v>228</v>
      </c>
      <c r="AZ138" s="99" t="s">
        <v>28</v>
      </c>
      <c r="BA138" s="99" t="s">
        <v>28</v>
      </c>
      <c r="BB138" s="99" t="s">
        <v>28</v>
      </c>
      <c r="BC138" s="111" t="s">
        <v>436</v>
      </c>
      <c r="BD138" s="112">
        <v>52023</v>
      </c>
      <c r="BE138" s="112">
        <v>91497</v>
      </c>
      <c r="BF138" s="112">
        <v>129593</v>
      </c>
      <c r="BQ138" s="46"/>
      <c r="CZ138" s="4"/>
    </row>
    <row r="139" spans="1:104" s="3" customFormat="1" x14ac:dyDescent="0.3">
      <c r="A139" s="9" t="s">
        <v>235</v>
      </c>
      <c r="B139" s="3" t="s">
        <v>128</v>
      </c>
      <c r="C139" s="105">
        <v>256</v>
      </c>
      <c r="D139" s="106">
        <v>2396</v>
      </c>
      <c r="E139" s="101">
        <v>97.410761476000005</v>
      </c>
      <c r="F139" s="107">
        <v>85.493355855000004</v>
      </c>
      <c r="G139" s="107">
        <v>110.98940211999999</v>
      </c>
      <c r="H139" s="107">
        <v>9.4385042000000001E-8</v>
      </c>
      <c r="I139" s="108">
        <v>106.84474124</v>
      </c>
      <c r="J139" s="107">
        <v>94.526386259000006</v>
      </c>
      <c r="K139" s="107">
        <v>120.76838205</v>
      </c>
      <c r="L139" s="107">
        <v>0.70091990530000003</v>
      </c>
      <c r="M139" s="107">
        <v>0.6151681188</v>
      </c>
      <c r="N139" s="107">
        <v>0.79862512149999998</v>
      </c>
      <c r="O139" s="106">
        <v>570</v>
      </c>
      <c r="P139" s="106">
        <v>2525</v>
      </c>
      <c r="Q139" s="101">
        <v>200.19076691000001</v>
      </c>
      <c r="R139" s="107">
        <v>182.28542125000001</v>
      </c>
      <c r="S139" s="107">
        <v>219.85490053000001</v>
      </c>
      <c r="T139" s="107">
        <v>2.1612659000000001E-7</v>
      </c>
      <c r="U139" s="108">
        <v>225.74257426</v>
      </c>
      <c r="V139" s="107">
        <v>207.95078488999999</v>
      </c>
      <c r="W139" s="107">
        <v>245.05658807</v>
      </c>
      <c r="X139" s="107">
        <v>0.78046384710000005</v>
      </c>
      <c r="Y139" s="107">
        <v>0.71065805550000005</v>
      </c>
      <c r="Z139" s="107">
        <v>0.85712645050000003</v>
      </c>
      <c r="AA139" s="106">
        <v>684</v>
      </c>
      <c r="AB139" s="106">
        <v>2537</v>
      </c>
      <c r="AC139" s="101">
        <v>230.01697422000001</v>
      </c>
      <c r="AD139" s="107">
        <v>210.64209461999999</v>
      </c>
      <c r="AE139" s="107">
        <v>251.17395705999999</v>
      </c>
      <c r="AF139" s="107">
        <v>1.1695707E-6</v>
      </c>
      <c r="AG139" s="108">
        <v>269.60977532999999</v>
      </c>
      <c r="AH139" s="107">
        <v>250.14344693000001</v>
      </c>
      <c r="AI139" s="107">
        <v>290.59098626000002</v>
      </c>
      <c r="AJ139" s="107">
        <v>0.80394664299999996</v>
      </c>
      <c r="AK139" s="107">
        <v>0.73622829540000001</v>
      </c>
      <c r="AL139" s="107">
        <v>0.87789373059999998</v>
      </c>
      <c r="AM139" s="107">
        <v>2.5221553399999999E-2</v>
      </c>
      <c r="AN139" s="107">
        <v>1.1489889257999999</v>
      </c>
      <c r="AO139" s="107">
        <v>1.0174032176000001</v>
      </c>
      <c r="AP139" s="107">
        <v>1.2975932536999999</v>
      </c>
      <c r="AQ139" s="107">
        <v>8.4452549999999996E-20</v>
      </c>
      <c r="AR139" s="107">
        <v>2.055119618</v>
      </c>
      <c r="AS139" s="107">
        <v>1.759997697</v>
      </c>
      <c r="AT139" s="107">
        <v>2.3997285061000002</v>
      </c>
      <c r="AU139" s="105">
        <v>1</v>
      </c>
      <c r="AV139" s="105">
        <v>2</v>
      </c>
      <c r="AW139" s="105">
        <v>3</v>
      </c>
      <c r="AX139" s="105" t="s">
        <v>227</v>
      </c>
      <c r="AY139" s="105" t="s">
        <v>228</v>
      </c>
      <c r="AZ139" s="105" t="s">
        <v>28</v>
      </c>
      <c r="BA139" s="105" t="s">
        <v>28</v>
      </c>
      <c r="BB139" s="105" t="s">
        <v>28</v>
      </c>
      <c r="BC139" s="103" t="s">
        <v>426</v>
      </c>
      <c r="BD139" s="104">
        <v>256</v>
      </c>
      <c r="BE139" s="104">
        <v>570</v>
      </c>
      <c r="BF139" s="104">
        <v>684</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A5" sqref="A5"/>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433</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443</v>
      </c>
      <c r="BN6" s="6"/>
      <c r="BO6" s="6"/>
      <c r="BP6" s="6"/>
      <c r="BQ6" s="6"/>
      <c r="BR6" s="11"/>
      <c r="BS6" s="11"/>
      <c r="BT6" s="11"/>
      <c r="BU6" s="11"/>
    </row>
    <row r="7" spans="1:77" x14ac:dyDescent="0.3">
      <c r="A7" s="8" t="s">
        <v>37</v>
      </c>
      <c r="B7" s="99" t="s">
        <v>1</v>
      </c>
      <c r="C7" s="99" t="s">
        <v>2</v>
      </c>
      <c r="D7" s="113" t="s">
        <v>3</v>
      </c>
      <c r="E7" s="100" t="s">
        <v>4</v>
      </c>
      <c r="F7" s="100" t="s">
        <v>5</v>
      </c>
      <c r="G7" s="100" t="s">
        <v>6</v>
      </c>
      <c r="H7" s="102" t="s">
        <v>7</v>
      </c>
      <c r="I7" s="100" t="s">
        <v>155</v>
      </c>
      <c r="J7" s="100" t="s">
        <v>156</v>
      </c>
      <c r="K7" s="100" t="s">
        <v>8</v>
      </c>
      <c r="L7" s="100" t="s">
        <v>9</v>
      </c>
      <c r="M7" s="100" t="s">
        <v>10</v>
      </c>
      <c r="N7" s="100" t="s">
        <v>245</v>
      </c>
      <c r="O7" s="99" t="s">
        <v>246</v>
      </c>
      <c r="P7" s="99" t="s">
        <v>247</v>
      </c>
      <c r="Q7" s="99" t="s">
        <v>248</v>
      </c>
      <c r="R7" s="99" t="s">
        <v>249</v>
      </c>
      <c r="S7" s="99" t="s">
        <v>11</v>
      </c>
      <c r="T7" s="99" t="s">
        <v>12</v>
      </c>
      <c r="U7" s="113" t="s">
        <v>13</v>
      </c>
      <c r="V7" s="99" t="s">
        <v>14</v>
      </c>
      <c r="W7" s="99" t="s">
        <v>15</v>
      </c>
      <c r="X7" s="99" t="s">
        <v>16</v>
      </c>
      <c r="Y7" s="102" t="s">
        <v>17</v>
      </c>
      <c r="Z7" s="99" t="s">
        <v>157</v>
      </c>
      <c r="AA7" s="99" t="s">
        <v>158</v>
      </c>
      <c r="AB7" s="99" t="s">
        <v>18</v>
      </c>
      <c r="AC7" s="99" t="s">
        <v>19</v>
      </c>
      <c r="AD7" s="99" t="s">
        <v>20</v>
      </c>
      <c r="AE7" s="99" t="s">
        <v>250</v>
      </c>
      <c r="AF7" s="99" t="s">
        <v>251</v>
      </c>
      <c r="AG7" s="99" t="s">
        <v>252</v>
      </c>
      <c r="AH7" s="99" t="s">
        <v>253</v>
      </c>
      <c r="AI7" s="99" t="s">
        <v>254</v>
      </c>
      <c r="AJ7" s="99" t="s">
        <v>207</v>
      </c>
      <c r="AK7" s="99" t="s">
        <v>208</v>
      </c>
      <c r="AL7" s="113" t="s">
        <v>209</v>
      </c>
      <c r="AM7" s="99" t="s">
        <v>210</v>
      </c>
      <c r="AN7" s="99" t="s">
        <v>211</v>
      </c>
      <c r="AO7" s="99" t="s">
        <v>212</v>
      </c>
      <c r="AP7" s="102" t="s">
        <v>213</v>
      </c>
      <c r="AQ7" s="99" t="s">
        <v>214</v>
      </c>
      <c r="AR7" s="99" t="s">
        <v>215</v>
      </c>
      <c r="AS7" s="99" t="s">
        <v>216</v>
      </c>
      <c r="AT7" s="99" t="s">
        <v>217</v>
      </c>
      <c r="AU7" s="99" t="s">
        <v>218</v>
      </c>
      <c r="AV7" s="99" t="s">
        <v>255</v>
      </c>
      <c r="AW7" s="99" t="s">
        <v>256</v>
      </c>
      <c r="AX7" s="99" t="s">
        <v>257</v>
      </c>
      <c r="AY7" s="99" t="s">
        <v>258</v>
      </c>
      <c r="AZ7" s="99" t="s">
        <v>259</v>
      </c>
      <c r="BA7" s="99" t="s">
        <v>260</v>
      </c>
      <c r="BB7" s="99" t="s">
        <v>219</v>
      </c>
      <c r="BC7" s="99" t="s">
        <v>220</v>
      </c>
      <c r="BD7" s="99" t="s">
        <v>221</v>
      </c>
      <c r="BE7" s="99" t="s">
        <v>222</v>
      </c>
      <c r="BF7" s="99" t="s">
        <v>261</v>
      </c>
      <c r="BG7" s="99" t="s">
        <v>21</v>
      </c>
      <c r="BH7" s="99" t="s">
        <v>22</v>
      </c>
      <c r="BI7" s="99" t="s">
        <v>23</v>
      </c>
      <c r="BJ7" s="99" t="s">
        <v>24</v>
      </c>
      <c r="BK7" s="99" t="s">
        <v>159</v>
      </c>
      <c r="BL7" s="99" t="s">
        <v>160</v>
      </c>
      <c r="BM7" s="99" t="s">
        <v>223</v>
      </c>
      <c r="BN7" s="99" t="s">
        <v>262</v>
      </c>
      <c r="BO7" s="99" t="s">
        <v>263</v>
      </c>
      <c r="BP7" s="99" t="s">
        <v>264</v>
      </c>
      <c r="BQ7" s="99" t="s">
        <v>161</v>
      </c>
      <c r="BR7" s="100" t="s">
        <v>224</v>
      </c>
      <c r="BS7" s="100" t="s">
        <v>25</v>
      </c>
      <c r="BT7" s="100" t="s">
        <v>26</v>
      </c>
      <c r="BU7" s="100" t="s">
        <v>225</v>
      </c>
      <c r="BV7" s="103" t="s">
        <v>27</v>
      </c>
      <c r="BW7" s="104" t="s">
        <v>131</v>
      </c>
      <c r="BX7" s="104" t="s">
        <v>132</v>
      </c>
      <c r="BY7" s="104" t="s">
        <v>226</v>
      </c>
    </row>
    <row r="8" spans="1:77" x14ac:dyDescent="0.3">
      <c r="A8" t="s">
        <v>38</v>
      </c>
      <c r="B8" s="99">
        <v>602</v>
      </c>
      <c r="C8" s="99">
        <v>7299</v>
      </c>
      <c r="D8" s="113">
        <v>82.142311723000006</v>
      </c>
      <c r="E8" s="100">
        <v>74.818408470999998</v>
      </c>
      <c r="F8" s="100">
        <v>90.183144939000002</v>
      </c>
      <c r="G8" s="100">
        <v>1.261379E-28</v>
      </c>
      <c r="H8" s="102">
        <v>82.477051650999996</v>
      </c>
      <c r="I8" s="100">
        <v>76.144886323999998</v>
      </c>
      <c r="J8" s="100">
        <v>89.335796235000004</v>
      </c>
      <c r="K8" s="100">
        <v>0.58926777360000004</v>
      </c>
      <c r="L8" s="100">
        <v>0.53672797930000005</v>
      </c>
      <c r="M8" s="100">
        <v>0.64695063870000002</v>
      </c>
      <c r="N8" s="100" t="s">
        <v>28</v>
      </c>
      <c r="O8" s="99" t="s">
        <v>28</v>
      </c>
      <c r="P8" s="99" t="s">
        <v>28</v>
      </c>
      <c r="Q8" s="99" t="s">
        <v>28</v>
      </c>
      <c r="R8" s="99" t="s">
        <v>28</v>
      </c>
      <c r="S8" s="99">
        <v>1030</v>
      </c>
      <c r="T8" s="99">
        <v>6611</v>
      </c>
      <c r="U8" s="113">
        <v>157.55332971000001</v>
      </c>
      <c r="V8" s="100">
        <v>145.81138000000001</v>
      </c>
      <c r="W8" s="100">
        <v>170.24083924999999</v>
      </c>
      <c r="X8" s="100">
        <v>4.2877420000000001E-35</v>
      </c>
      <c r="Y8" s="102">
        <v>155.80093783000001</v>
      </c>
      <c r="Z8" s="100">
        <v>146.57085064</v>
      </c>
      <c r="AA8" s="100">
        <v>165.61227640000001</v>
      </c>
      <c r="AB8" s="100">
        <v>0.6135894475</v>
      </c>
      <c r="AC8" s="100">
        <v>0.56786057300000004</v>
      </c>
      <c r="AD8" s="100">
        <v>0.66300079270000001</v>
      </c>
      <c r="AE8" s="99" t="s">
        <v>28</v>
      </c>
      <c r="AF8" s="99" t="s">
        <v>28</v>
      </c>
      <c r="AG8" s="99" t="s">
        <v>28</v>
      </c>
      <c r="AH8" s="99" t="s">
        <v>28</v>
      </c>
      <c r="AI8" s="99" t="s">
        <v>28</v>
      </c>
      <c r="AJ8" s="99">
        <v>1208</v>
      </c>
      <c r="AK8" s="99">
        <v>6554</v>
      </c>
      <c r="AL8" s="113">
        <v>177.50459301000001</v>
      </c>
      <c r="AM8" s="100">
        <v>164.94298314</v>
      </c>
      <c r="AN8" s="100">
        <v>191.02286097999999</v>
      </c>
      <c r="AO8" s="100">
        <v>3.2066059999999998E-37</v>
      </c>
      <c r="AP8" s="102">
        <v>184.31492218</v>
      </c>
      <c r="AQ8" s="100">
        <v>174.20873406999999</v>
      </c>
      <c r="AR8" s="100">
        <v>195.00738996000001</v>
      </c>
      <c r="AS8" s="100">
        <v>0.620407351</v>
      </c>
      <c r="AT8" s="100">
        <v>0.57650248650000002</v>
      </c>
      <c r="AU8" s="100">
        <v>0.66765589079999998</v>
      </c>
      <c r="AV8" s="99" t="s">
        <v>28</v>
      </c>
      <c r="AW8" s="99" t="s">
        <v>28</v>
      </c>
      <c r="AX8" s="99" t="s">
        <v>28</v>
      </c>
      <c r="AY8" s="99" t="s">
        <v>28</v>
      </c>
      <c r="AZ8" s="99" t="s">
        <v>28</v>
      </c>
      <c r="BA8" s="99" t="s">
        <v>28</v>
      </c>
      <c r="BB8" s="99" t="s">
        <v>28</v>
      </c>
      <c r="BC8" s="99" t="s">
        <v>28</v>
      </c>
      <c r="BD8" s="99" t="s">
        <v>28</v>
      </c>
      <c r="BE8" s="99" t="s">
        <v>28</v>
      </c>
      <c r="BF8" s="99" t="s">
        <v>28</v>
      </c>
      <c r="BG8" s="99" t="s">
        <v>28</v>
      </c>
      <c r="BH8" s="99" t="s">
        <v>28</v>
      </c>
      <c r="BI8" s="99" t="s">
        <v>28</v>
      </c>
      <c r="BJ8" s="99" t="s">
        <v>28</v>
      </c>
      <c r="BK8" s="99">
        <v>1</v>
      </c>
      <c r="BL8" s="99">
        <v>2</v>
      </c>
      <c r="BM8" s="99">
        <v>3</v>
      </c>
      <c r="BN8" s="99" t="s">
        <v>28</v>
      </c>
      <c r="BO8" s="99" t="s">
        <v>28</v>
      </c>
      <c r="BP8" s="99" t="s">
        <v>28</v>
      </c>
      <c r="BQ8" s="99" t="s">
        <v>28</v>
      </c>
      <c r="BR8" s="100" t="s">
        <v>28</v>
      </c>
      <c r="BS8" s="100" t="s">
        <v>28</v>
      </c>
      <c r="BT8" s="100" t="s">
        <v>28</v>
      </c>
      <c r="BU8" s="100" t="s">
        <v>28</v>
      </c>
      <c r="BV8" s="111" t="s">
        <v>265</v>
      </c>
      <c r="BW8" s="112">
        <v>602</v>
      </c>
      <c r="BX8" s="112">
        <v>1030</v>
      </c>
      <c r="BY8" s="112">
        <v>1208</v>
      </c>
    </row>
    <row r="9" spans="1:77" x14ac:dyDescent="0.3">
      <c r="A9" t="s">
        <v>39</v>
      </c>
      <c r="B9" s="99">
        <v>6331</v>
      </c>
      <c r="C9" s="99">
        <v>37898</v>
      </c>
      <c r="D9" s="113">
        <v>171.78234764999999</v>
      </c>
      <c r="E9" s="100">
        <v>163.04736094</v>
      </c>
      <c r="F9" s="100">
        <v>180.9852965</v>
      </c>
      <c r="G9" s="100">
        <v>4.3123289999999998E-15</v>
      </c>
      <c r="H9" s="102">
        <v>167.05367038</v>
      </c>
      <c r="I9" s="100">
        <v>162.98895618</v>
      </c>
      <c r="J9" s="100">
        <v>171.21975280000001</v>
      </c>
      <c r="K9" s="100">
        <v>1.2323222883</v>
      </c>
      <c r="L9" s="100">
        <v>1.1696597448999999</v>
      </c>
      <c r="M9" s="100">
        <v>1.2983418713999999</v>
      </c>
      <c r="N9" s="100" t="s">
        <v>40</v>
      </c>
      <c r="O9" s="100">
        <v>0.87165037950000002</v>
      </c>
      <c r="P9" s="100">
        <v>0.83290984710000004</v>
      </c>
      <c r="Q9" s="100">
        <v>0.91219282219999998</v>
      </c>
      <c r="R9" s="107">
        <v>3.1795238000000002E-9</v>
      </c>
      <c r="S9" s="99">
        <v>13528</v>
      </c>
      <c r="T9" s="99">
        <v>40771</v>
      </c>
      <c r="U9" s="113">
        <v>337.27169173999999</v>
      </c>
      <c r="V9" s="100">
        <v>321.43416184</v>
      </c>
      <c r="W9" s="100">
        <v>353.88955984</v>
      </c>
      <c r="X9" s="100">
        <v>1.089129E-28</v>
      </c>
      <c r="Y9" s="102">
        <v>331.80446885999999</v>
      </c>
      <c r="Z9" s="100">
        <v>326.26000613999997</v>
      </c>
      <c r="AA9" s="100">
        <v>337.44315418999997</v>
      </c>
      <c r="AB9" s="100">
        <v>1.3135003326000001</v>
      </c>
      <c r="AC9" s="100">
        <v>1.251821273</v>
      </c>
      <c r="AD9" s="100">
        <v>1.3782184095000001</v>
      </c>
      <c r="AE9" s="99" t="s">
        <v>46</v>
      </c>
      <c r="AF9" s="100">
        <v>0.76684684700000005</v>
      </c>
      <c r="AG9" s="100">
        <v>0.73676711360000002</v>
      </c>
      <c r="AH9" s="100">
        <v>0.79815463519999996</v>
      </c>
      <c r="AI9" s="107">
        <v>1.1803229999999999E-38</v>
      </c>
      <c r="AJ9" s="99">
        <v>12872</v>
      </c>
      <c r="AK9" s="99">
        <v>52558</v>
      </c>
      <c r="AL9" s="113">
        <v>235.8216285</v>
      </c>
      <c r="AM9" s="100">
        <v>224.73483005</v>
      </c>
      <c r="AN9" s="100">
        <v>247.45536976</v>
      </c>
      <c r="AO9" s="100">
        <v>3.6150990000000001E-15</v>
      </c>
      <c r="AP9" s="102">
        <v>244.91038472</v>
      </c>
      <c r="AQ9" s="100">
        <v>240.71582484999999</v>
      </c>
      <c r="AR9" s="100">
        <v>249.1780363</v>
      </c>
      <c r="AS9" s="100">
        <v>0.82423485149999998</v>
      </c>
      <c r="AT9" s="100">
        <v>0.78548469219999995</v>
      </c>
      <c r="AU9" s="100">
        <v>0.86489666460000003</v>
      </c>
      <c r="AV9" s="99" t="s">
        <v>240</v>
      </c>
      <c r="AW9" s="100">
        <v>0.91251797649999999</v>
      </c>
      <c r="AX9" s="100">
        <v>0.87678782550000001</v>
      </c>
      <c r="AY9" s="100">
        <v>0.94970417389999995</v>
      </c>
      <c r="AZ9" s="107">
        <v>7.0499898999999996E-6</v>
      </c>
      <c r="BA9" s="100" t="s">
        <v>241</v>
      </c>
      <c r="BB9" s="100">
        <v>1.6302133999999999E-9</v>
      </c>
      <c r="BC9" s="100">
        <v>1.6849940727999999</v>
      </c>
      <c r="BD9" s="100">
        <v>1.4221885913000001</v>
      </c>
      <c r="BE9" s="100">
        <v>1.9963632410000001</v>
      </c>
      <c r="BF9" s="99" t="s">
        <v>238</v>
      </c>
      <c r="BG9" s="100">
        <v>3.3511199999999999E-5</v>
      </c>
      <c r="BH9" s="100">
        <v>0.68092446470000001</v>
      </c>
      <c r="BI9" s="100">
        <v>0.56785892680000005</v>
      </c>
      <c r="BJ9" s="100">
        <v>0.8165023119</v>
      </c>
      <c r="BK9" s="99">
        <v>1</v>
      </c>
      <c r="BL9" s="99">
        <v>2</v>
      </c>
      <c r="BM9" s="99">
        <v>3</v>
      </c>
      <c r="BN9" s="99" t="s">
        <v>267</v>
      </c>
      <c r="BO9" s="99" t="s">
        <v>267</v>
      </c>
      <c r="BP9" s="99" t="s">
        <v>267</v>
      </c>
      <c r="BQ9" s="99" t="s">
        <v>227</v>
      </c>
      <c r="BR9" s="100" t="s">
        <v>228</v>
      </c>
      <c r="BS9" s="100" t="s">
        <v>28</v>
      </c>
      <c r="BT9" s="100" t="s">
        <v>28</v>
      </c>
      <c r="BU9" s="100" t="s">
        <v>28</v>
      </c>
      <c r="BV9" s="111" t="s">
        <v>265</v>
      </c>
      <c r="BW9" s="112">
        <v>6331</v>
      </c>
      <c r="BX9" s="112">
        <v>13528</v>
      </c>
      <c r="BY9" s="112">
        <v>12872</v>
      </c>
    </row>
    <row r="10" spans="1:77" x14ac:dyDescent="0.3">
      <c r="A10" t="s">
        <v>31</v>
      </c>
      <c r="B10" s="99">
        <v>4920</v>
      </c>
      <c r="C10" s="99">
        <v>47626</v>
      </c>
      <c r="D10" s="113">
        <v>101.71539686</v>
      </c>
      <c r="E10" s="100">
        <v>96.370140328999994</v>
      </c>
      <c r="F10" s="100">
        <v>107.35713284000001</v>
      </c>
      <c r="G10" s="100">
        <v>2.5700770000000002E-30</v>
      </c>
      <c r="H10" s="102">
        <v>103.30491748</v>
      </c>
      <c r="I10" s="100">
        <v>100.45827437</v>
      </c>
      <c r="J10" s="100">
        <v>106.2322247</v>
      </c>
      <c r="K10" s="100">
        <v>0.72968004180000001</v>
      </c>
      <c r="L10" s="100">
        <v>0.69133454910000003</v>
      </c>
      <c r="M10" s="100">
        <v>0.77015240169999999</v>
      </c>
      <c r="N10" s="100" t="s">
        <v>28</v>
      </c>
      <c r="O10" s="100" t="s">
        <v>28</v>
      </c>
      <c r="P10" s="100" t="s">
        <v>28</v>
      </c>
      <c r="Q10" s="100" t="s">
        <v>28</v>
      </c>
      <c r="R10" s="107" t="s">
        <v>28</v>
      </c>
      <c r="S10" s="99">
        <v>13351</v>
      </c>
      <c r="T10" s="99">
        <v>48500</v>
      </c>
      <c r="U10" s="113">
        <v>270.68091965000002</v>
      </c>
      <c r="V10" s="100">
        <v>257.92635774000001</v>
      </c>
      <c r="W10" s="100">
        <v>284.06619977000003</v>
      </c>
      <c r="X10" s="100">
        <v>3.2199978300000001E-2</v>
      </c>
      <c r="Y10" s="102">
        <v>275.27835052</v>
      </c>
      <c r="Z10" s="100">
        <v>270.64830685999999</v>
      </c>
      <c r="AA10" s="100">
        <v>279.98760140000002</v>
      </c>
      <c r="AB10" s="100">
        <v>1.054163414</v>
      </c>
      <c r="AC10" s="100">
        <v>1.0044909340999999</v>
      </c>
      <c r="AD10" s="100">
        <v>1.1062922179000001</v>
      </c>
      <c r="AE10" s="99" t="s">
        <v>28</v>
      </c>
      <c r="AF10" s="100" t="s">
        <v>28</v>
      </c>
      <c r="AG10" s="100" t="s">
        <v>28</v>
      </c>
      <c r="AH10" s="100" t="s">
        <v>28</v>
      </c>
      <c r="AI10" s="107" t="s">
        <v>28</v>
      </c>
      <c r="AJ10" s="99">
        <v>12067</v>
      </c>
      <c r="AK10" s="99">
        <v>44527</v>
      </c>
      <c r="AL10" s="113">
        <v>270.35467620999998</v>
      </c>
      <c r="AM10" s="100">
        <v>257.53282888000001</v>
      </c>
      <c r="AN10" s="100">
        <v>283.81488784999999</v>
      </c>
      <c r="AO10" s="100">
        <v>2.2323194599999999E-2</v>
      </c>
      <c r="AP10" s="102">
        <v>271.00410986999998</v>
      </c>
      <c r="AQ10" s="100">
        <v>266.21168086</v>
      </c>
      <c r="AR10" s="100">
        <v>275.88281373000001</v>
      </c>
      <c r="AS10" s="100">
        <v>0.9449334559</v>
      </c>
      <c r="AT10" s="100">
        <v>0.90011901920000004</v>
      </c>
      <c r="AU10" s="100">
        <v>0.99197907939999996</v>
      </c>
      <c r="AV10" s="99" t="s">
        <v>28</v>
      </c>
      <c r="AW10" s="100" t="s">
        <v>28</v>
      </c>
      <c r="AX10" s="100" t="s">
        <v>28</v>
      </c>
      <c r="AY10" s="100" t="s">
        <v>28</v>
      </c>
      <c r="AZ10" s="107" t="s">
        <v>28</v>
      </c>
      <c r="BA10" s="100" t="s">
        <v>28</v>
      </c>
      <c r="BB10" s="100" t="s">
        <v>28</v>
      </c>
      <c r="BC10" s="100" t="s">
        <v>28</v>
      </c>
      <c r="BD10" s="100" t="s">
        <v>28</v>
      </c>
      <c r="BE10" s="100" t="s">
        <v>28</v>
      </c>
      <c r="BF10" s="99" t="s">
        <v>28</v>
      </c>
      <c r="BG10" s="100" t="s">
        <v>28</v>
      </c>
      <c r="BH10" s="100" t="s">
        <v>28</v>
      </c>
      <c r="BI10" s="100" t="s">
        <v>28</v>
      </c>
      <c r="BJ10" s="100" t="s">
        <v>28</v>
      </c>
      <c r="BK10" s="99">
        <v>1</v>
      </c>
      <c r="BL10" s="99" t="s">
        <v>28</v>
      </c>
      <c r="BM10" s="99" t="s">
        <v>28</v>
      </c>
      <c r="BN10" s="99" t="s">
        <v>28</v>
      </c>
      <c r="BO10" s="99" t="s">
        <v>28</v>
      </c>
      <c r="BP10" s="99" t="s">
        <v>28</v>
      </c>
      <c r="BQ10" s="99" t="s">
        <v>28</v>
      </c>
      <c r="BR10" s="100" t="s">
        <v>28</v>
      </c>
      <c r="BS10" s="100" t="s">
        <v>28</v>
      </c>
      <c r="BT10" s="100" t="s">
        <v>28</v>
      </c>
      <c r="BU10" s="100" t="s">
        <v>28</v>
      </c>
      <c r="BV10" s="111">
        <v>1</v>
      </c>
      <c r="BW10" s="112">
        <v>4920</v>
      </c>
      <c r="BX10" s="112">
        <v>13351</v>
      </c>
      <c r="BY10" s="112">
        <v>12067</v>
      </c>
    </row>
    <row r="11" spans="1:77" x14ac:dyDescent="0.3">
      <c r="A11" t="s">
        <v>32</v>
      </c>
      <c r="B11" s="99">
        <v>4995</v>
      </c>
      <c r="C11" s="99">
        <v>50550</v>
      </c>
      <c r="D11" s="113">
        <v>95.987477489</v>
      </c>
      <c r="E11" s="100">
        <v>90.927927342000004</v>
      </c>
      <c r="F11" s="100">
        <v>101.32855883000001</v>
      </c>
      <c r="G11" s="100">
        <v>1.468818E-41</v>
      </c>
      <c r="H11" s="102">
        <v>98.813056380000006</v>
      </c>
      <c r="I11" s="100">
        <v>96.110425849999999</v>
      </c>
      <c r="J11" s="100">
        <v>101.59168502999999</v>
      </c>
      <c r="K11" s="100">
        <v>0.68858942450000005</v>
      </c>
      <c r="L11" s="100">
        <v>0.65229351570000005</v>
      </c>
      <c r="M11" s="100">
        <v>0.72690496540000005</v>
      </c>
      <c r="N11" s="100" t="s">
        <v>28</v>
      </c>
      <c r="O11" s="100" t="s">
        <v>28</v>
      </c>
      <c r="P11" s="100" t="s">
        <v>28</v>
      </c>
      <c r="Q11" s="100" t="s">
        <v>28</v>
      </c>
      <c r="R11" s="107" t="s">
        <v>28</v>
      </c>
      <c r="S11" s="99">
        <v>12137</v>
      </c>
      <c r="T11" s="99">
        <v>50329</v>
      </c>
      <c r="U11" s="113">
        <v>232.45259364</v>
      </c>
      <c r="V11" s="100">
        <v>221.42416413000001</v>
      </c>
      <c r="W11" s="100">
        <v>244.03031394999999</v>
      </c>
      <c r="X11" s="100">
        <v>6.0090499999999997E-5</v>
      </c>
      <c r="Y11" s="102">
        <v>241.15321187000001</v>
      </c>
      <c r="Z11" s="100">
        <v>236.90087170999999</v>
      </c>
      <c r="AA11" s="100">
        <v>245.48188098</v>
      </c>
      <c r="AB11" s="100">
        <v>0.90528368240000001</v>
      </c>
      <c r="AC11" s="100">
        <v>0.86233360329999997</v>
      </c>
      <c r="AD11" s="100">
        <v>0.9503729675</v>
      </c>
      <c r="AE11" s="99" t="s">
        <v>28</v>
      </c>
      <c r="AF11" s="100" t="s">
        <v>28</v>
      </c>
      <c r="AG11" s="100" t="s">
        <v>28</v>
      </c>
      <c r="AH11" s="100" t="s">
        <v>28</v>
      </c>
      <c r="AI11" s="107" t="s">
        <v>28</v>
      </c>
      <c r="AJ11" s="99">
        <v>10155</v>
      </c>
      <c r="AK11" s="99">
        <v>51463</v>
      </c>
      <c r="AL11" s="113">
        <v>190.34774523999999</v>
      </c>
      <c r="AM11" s="100">
        <v>181.17886915</v>
      </c>
      <c r="AN11" s="100">
        <v>199.98062848000001</v>
      </c>
      <c r="AO11" s="100">
        <v>7.0765110000000004E-59</v>
      </c>
      <c r="AP11" s="102">
        <v>197.32623437999999</v>
      </c>
      <c r="AQ11" s="100">
        <v>193.5254223</v>
      </c>
      <c r="AR11" s="100">
        <v>201.20169387999999</v>
      </c>
      <c r="AS11" s="100">
        <v>0.66529625179999996</v>
      </c>
      <c r="AT11" s="100">
        <v>0.63324954219999996</v>
      </c>
      <c r="AU11" s="100">
        <v>0.69896474149999999</v>
      </c>
      <c r="AV11" s="99" t="s">
        <v>28</v>
      </c>
      <c r="AW11" s="100" t="s">
        <v>28</v>
      </c>
      <c r="AX11" s="100" t="s">
        <v>28</v>
      </c>
      <c r="AY11" s="100" t="s">
        <v>28</v>
      </c>
      <c r="AZ11" s="107" t="s">
        <v>28</v>
      </c>
      <c r="BA11" s="100" t="s">
        <v>28</v>
      </c>
      <c r="BB11" s="100" t="s">
        <v>28</v>
      </c>
      <c r="BC11" s="100" t="s">
        <v>28</v>
      </c>
      <c r="BD11" s="100" t="s">
        <v>28</v>
      </c>
      <c r="BE11" s="100" t="s">
        <v>28</v>
      </c>
      <c r="BF11" s="99" t="s">
        <v>28</v>
      </c>
      <c r="BG11" s="100" t="s">
        <v>28</v>
      </c>
      <c r="BH11" s="100" t="s">
        <v>28</v>
      </c>
      <c r="BI11" s="100" t="s">
        <v>28</v>
      </c>
      <c r="BJ11" s="100" t="s">
        <v>28</v>
      </c>
      <c r="BK11" s="99">
        <v>1</v>
      </c>
      <c r="BL11" s="99">
        <v>2</v>
      </c>
      <c r="BM11" s="99">
        <v>3</v>
      </c>
      <c r="BN11" s="99" t="s">
        <v>28</v>
      </c>
      <c r="BO11" s="99" t="s">
        <v>28</v>
      </c>
      <c r="BP11" s="99" t="s">
        <v>28</v>
      </c>
      <c r="BQ11" s="99" t="s">
        <v>28</v>
      </c>
      <c r="BR11" s="100" t="s">
        <v>28</v>
      </c>
      <c r="BS11" s="100" t="s">
        <v>28</v>
      </c>
      <c r="BT11" s="100" t="s">
        <v>28</v>
      </c>
      <c r="BU11" s="100" t="s">
        <v>28</v>
      </c>
      <c r="BV11" s="111" t="s">
        <v>265</v>
      </c>
      <c r="BW11" s="112">
        <v>4995</v>
      </c>
      <c r="BX11" s="112">
        <v>12137</v>
      </c>
      <c r="BY11" s="112">
        <v>10155</v>
      </c>
    </row>
    <row r="12" spans="1:77" x14ac:dyDescent="0.3">
      <c r="A12" t="s">
        <v>33</v>
      </c>
      <c r="B12" s="99">
        <v>5374</v>
      </c>
      <c r="C12" s="99">
        <v>42351</v>
      </c>
      <c r="D12" s="113">
        <v>132.97748110000001</v>
      </c>
      <c r="E12" s="100">
        <v>125.98345977</v>
      </c>
      <c r="F12" s="100">
        <v>140.35977828</v>
      </c>
      <c r="G12" s="100">
        <v>8.7202398700000003E-2</v>
      </c>
      <c r="H12" s="102">
        <v>126.89192699</v>
      </c>
      <c r="I12" s="100">
        <v>123.54427348</v>
      </c>
      <c r="J12" s="100">
        <v>130.33029117000001</v>
      </c>
      <c r="K12" s="100">
        <v>0.95394617690000005</v>
      </c>
      <c r="L12" s="100">
        <v>0.90377287049999999</v>
      </c>
      <c r="M12" s="100">
        <v>1.0069048742</v>
      </c>
      <c r="N12" s="100" t="s">
        <v>28</v>
      </c>
      <c r="O12" s="100" t="s">
        <v>28</v>
      </c>
      <c r="P12" s="100" t="s">
        <v>28</v>
      </c>
      <c r="Q12" s="100" t="s">
        <v>28</v>
      </c>
      <c r="R12" s="107" t="s">
        <v>28</v>
      </c>
      <c r="S12" s="99">
        <v>12381</v>
      </c>
      <c r="T12" s="99">
        <v>48457</v>
      </c>
      <c r="U12" s="113">
        <v>257.6297725</v>
      </c>
      <c r="V12" s="100">
        <v>245.32492561000001</v>
      </c>
      <c r="W12" s="100">
        <v>270.55179785000001</v>
      </c>
      <c r="X12" s="100">
        <v>0.89389740819999997</v>
      </c>
      <c r="Y12" s="102">
        <v>255.50488061999999</v>
      </c>
      <c r="Z12" s="100">
        <v>251.04369693999999</v>
      </c>
      <c r="AA12" s="100">
        <v>260.04534196999998</v>
      </c>
      <c r="AB12" s="100">
        <v>1.0033358867</v>
      </c>
      <c r="AC12" s="100">
        <v>0.95541481630000002</v>
      </c>
      <c r="AD12" s="100">
        <v>1.0536605507000001</v>
      </c>
      <c r="AE12" s="99" t="s">
        <v>28</v>
      </c>
      <c r="AF12" s="100" t="s">
        <v>28</v>
      </c>
      <c r="AG12" s="100" t="s">
        <v>28</v>
      </c>
      <c r="AH12" s="100" t="s">
        <v>28</v>
      </c>
      <c r="AI12" s="107" t="s">
        <v>28</v>
      </c>
      <c r="AJ12" s="99">
        <v>11231</v>
      </c>
      <c r="AK12" s="99">
        <v>51048</v>
      </c>
      <c r="AL12" s="113">
        <v>216.28396362000001</v>
      </c>
      <c r="AM12" s="100">
        <v>205.94121783</v>
      </c>
      <c r="AN12" s="100">
        <v>227.14614108000001</v>
      </c>
      <c r="AO12" s="100">
        <v>4.5231659999999999E-29</v>
      </c>
      <c r="AP12" s="102">
        <v>220.00861934</v>
      </c>
      <c r="AQ12" s="100">
        <v>215.97709982000001</v>
      </c>
      <c r="AR12" s="100">
        <v>224.11539289999999</v>
      </c>
      <c r="AS12" s="100">
        <v>0.75594754289999999</v>
      </c>
      <c r="AT12" s="100">
        <v>0.71979796839999999</v>
      </c>
      <c r="AU12" s="100">
        <v>0.79391261540000002</v>
      </c>
      <c r="AV12" s="99" t="s">
        <v>28</v>
      </c>
      <c r="AW12" s="100" t="s">
        <v>28</v>
      </c>
      <c r="AX12" s="100" t="s">
        <v>28</v>
      </c>
      <c r="AY12" s="100" t="s">
        <v>28</v>
      </c>
      <c r="AZ12" s="107" t="s">
        <v>28</v>
      </c>
      <c r="BA12" s="100" t="s">
        <v>28</v>
      </c>
      <c r="BB12" s="100" t="s">
        <v>28</v>
      </c>
      <c r="BC12" s="100" t="s">
        <v>28</v>
      </c>
      <c r="BD12" s="100" t="s">
        <v>28</v>
      </c>
      <c r="BE12" s="100" t="s">
        <v>28</v>
      </c>
      <c r="BF12" s="99" t="s">
        <v>28</v>
      </c>
      <c r="BG12" s="100" t="s">
        <v>28</v>
      </c>
      <c r="BH12" s="100" t="s">
        <v>28</v>
      </c>
      <c r="BI12" s="100" t="s">
        <v>28</v>
      </c>
      <c r="BJ12" s="100" t="s">
        <v>28</v>
      </c>
      <c r="BK12" s="99" t="s">
        <v>28</v>
      </c>
      <c r="BL12" s="99" t="s">
        <v>28</v>
      </c>
      <c r="BM12" s="99">
        <v>3</v>
      </c>
      <c r="BN12" s="99" t="s">
        <v>28</v>
      </c>
      <c r="BO12" s="99" t="s">
        <v>28</v>
      </c>
      <c r="BP12" s="99" t="s">
        <v>28</v>
      </c>
      <c r="BQ12" s="99" t="s">
        <v>28</v>
      </c>
      <c r="BR12" s="100" t="s">
        <v>28</v>
      </c>
      <c r="BS12" s="100" t="s">
        <v>28</v>
      </c>
      <c r="BT12" s="100" t="s">
        <v>28</v>
      </c>
      <c r="BU12" s="100" t="s">
        <v>28</v>
      </c>
      <c r="BV12" s="111">
        <v>3</v>
      </c>
      <c r="BW12" s="112">
        <v>5374</v>
      </c>
      <c r="BX12" s="112">
        <v>12381</v>
      </c>
      <c r="BY12" s="112">
        <v>11231</v>
      </c>
    </row>
    <row r="13" spans="1:77" x14ac:dyDescent="0.3">
      <c r="A13" t="s">
        <v>41</v>
      </c>
      <c r="B13" s="99">
        <v>5008</v>
      </c>
      <c r="C13" s="99">
        <v>45116</v>
      </c>
      <c r="D13" s="113">
        <v>122.26335724</v>
      </c>
      <c r="E13" s="100">
        <v>115.72742629</v>
      </c>
      <c r="F13" s="100">
        <v>129.16841757</v>
      </c>
      <c r="G13" s="100">
        <v>2.8860668E-6</v>
      </c>
      <c r="H13" s="102">
        <v>111.00274847</v>
      </c>
      <c r="I13" s="100">
        <v>107.97060707999999</v>
      </c>
      <c r="J13" s="100">
        <v>114.12004157</v>
      </c>
      <c r="K13" s="100">
        <v>0.87708581370000005</v>
      </c>
      <c r="L13" s="100">
        <v>0.83019872959999996</v>
      </c>
      <c r="M13" s="100">
        <v>0.92662093680000002</v>
      </c>
      <c r="N13" s="100" t="s">
        <v>28</v>
      </c>
      <c r="O13" s="100" t="s">
        <v>28</v>
      </c>
      <c r="P13" s="100" t="s">
        <v>28</v>
      </c>
      <c r="Q13" s="100" t="s">
        <v>28</v>
      </c>
      <c r="R13" s="107" t="s">
        <v>28</v>
      </c>
      <c r="S13" s="99">
        <v>10609</v>
      </c>
      <c r="T13" s="99">
        <v>49023</v>
      </c>
      <c r="U13" s="113">
        <v>232.15264821</v>
      </c>
      <c r="V13" s="100">
        <v>220.77894866</v>
      </c>
      <c r="W13" s="100">
        <v>244.11227790999999</v>
      </c>
      <c r="X13" s="100">
        <v>8.3936299999999998E-5</v>
      </c>
      <c r="Y13" s="102">
        <v>216.40862451999999</v>
      </c>
      <c r="Z13" s="100">
        <v>212.32956598999999</v>
      </c>
      <c r="AA13" s="100">
        <v>220.56604575</v>
      </c>
      <c r="AB13" s="100">
        <v>0.90411554869999999</v>
      </c>
      <c r="AC13" s="100">
        <v>0.85982081990000003</v>
      </c>
      <c r="AD13" s="100">
        <v>0.95069217510000004</v>
      </c>
      <c r="AE13" s="99" t="s">
        <v>28</v>
      </c>
      <c r="AF13" s="100" t="s">
        <v>28</v>
      </c>
      <c r="AG13" s="100" t="s">
        <v>28</v>
      </c>
      <c r="AH13" s="100" t="s">
        <v>28</v>
      </c>
      <c r="AI13" s="107" t="s">
        <v>28</v>
      </c>
      <c r="AJ13" s="99">
        <v>11826</v>
      </c>
      <c r="AK13" s="99">
        <v>53132</v>
      </c>
      <c r="AL13" s="113">
        <v>229.82674183</v>
      </c>
      <c r="AM13" s="100">
        <v>218.73056721</v>
      </c>
      <c r="AN13" s="100">
        <v>241.48582400000001</v>
      </c>
      <c r="AO13" s="100">
        <v>4.1012160000000001E-18</v>
      </c>
      <c r="AP13" s="102">
        <v>222.57773093</v>
      </c>
      <c r="AQ13" s="100">
        <v>218.60212730000001</v>
      </c>
      <c r="AR13" s="100">
        <v>226.62563681</v>
      </c>
      <c r="AS13" s="100">
        <v>0.80328174990000001</v>
      </c>
      <c r="AT13" s="100">
        <v>0.76449881939999997</v>
      </c>
      <c r="AU13" s="100">
        <v>0.84403213369999996</v>
      </c>
      <c r="AV13" s="99" t="s">
        <v>28</v>
      </c>
      <c r="AW13" s="100" t="s">
        <v>28</v>
      </c>
      <c r="AX13" s="100" t="s">
        <v>28</v>
      </c>
      <c r="AY13" s="100" t="s">
        <v>28</v>
      </c>
      <c r="AZ13" s="107" t="s">
        <v>28</v>
      </c>
      <c r="BA13" s="100" t="s">
        <v>28</v>
      </c>
      <c r="BB13" s="100" t="s">
        <v>28</v>
      </c>
      <c r="BC13" s="100" t="s">
        <v>28</v>
      </c>
      <c r="BD13" s="100" t="s">
        <v>28</v>
      </c>
      <c r="BE13" s="100" t="s">
        <v>28</v>
      </c>
      <c r="BF13" s="99" t="s">
        <v>28</v>
      </c>
      <c r="BG13" s="100" t="s">
        <v>28</v>
      </c>
      <c r="BH13" s="100" t="s">
        <v>28</v>
      </c>
      <c r="BI13" s="100" t="s">
        <v>28</v>
      </c>
      <c r="BJ13" s="100" t="s">
        <v>28</v>
      </c>
      <c r="BK13" s="99">
        <v>1</v>
      </c>
      <c r="BL13" s="99">
        <v>2</v>
      </c>
      <c r="BM13" s="99">
        <v>3</v>
      </c>
      <c r="BN13" s="99" t="s">
        <v>28</v>
      </c>
      <c r="BO13" s="99" t="s">
        <v>28</v>
      </c>
      <c r="BP13" s="99" t="s">
        <v>28</v>
      </c>
      <c r="BQ13" s="99" t="s">
        <v>28</v>
      </c>
      <c r="BR13" s="100" t="s">
        <v>28</v>
      </c>
      <c r="BS13" s="100" t="s">
        <v>28</v>
      </c>
      <c r="BT13" s="100" t="s">
        <v>28</v>
      </c>
      <c r="BU13" s="100" t="s">
        <v>28</v>
      </c>
      <c r="BV13" s="111" t="s">
        <v>265</v>
      </c>
      <c r="BW13" s="112">
        <v>5008</v>
      </c>
      <c r="BX13" s="112">
        <v>10609</v>
      </c>
      <c r="BY13" s="112">
        <v>11826</v>
      </c>
    </row>
    <row r="14" spans="1:77" x14ac:dyDescent="0.3">
      <c r="A14" t="s">
        <v>42</v>
      </c>
      <c r="B14" s="99">
        <v>12132</v>
      </c>
      <c r="C14" s="99">
        <v>66566</v>
      </c>
      <c r="D14" s="113">
        <v>191.35158862</v>
      </c>
      <c r="E14" s="100">
        <v>182.24445700999999</v>
      </c>
      <c r="F14" s="100">
        <v>200.91382239999999</v>
      </c>
      <c r="G14" s="100">
        <v>3.8967469999999997E-37</v>
      </c>
      <c r="H14" s="102">
        <v>182.25520535999999</v>
      </c>
      <c r="I14" s="100">
        <v>179.04077835000001</v>
      </c>
      <c r="J14" s="100">
        <v>185.52734292</v>
      </c>
      <c r="K14" s="100">
        <v>1.3727069794</v>
      </c>
      <c r="L14" s="100">
        <v>1.3073747644</v>
      </c>
      <c r="M14" s="100">
        <v>1.44130398</v>
      </c>
      <c r="N14" s="100" t="s">
        <v>43</v>
      </c>
      <c r="O14" s="100">
        <v>0.76948574540000003</v>
      </c>
      <c r="P14" s="100">
        <v>0.73921391989999996</v>
      </c>
      <c r="Q14" s="100">
        <v>0.80099724380000004</v>
      </c>
      <c r="R14" s="107">
        <v>1.722567E-37</v>
      </c>
      <c r="S14" s="99">
        <v>21072</v>
      </c>
      <c r="T14" s="99">
        <v>69925</v>
      </c>
      <c r="U14" s="113">
        <v>312.69456972</v>
      </c>
      <c r="V14" s="100">
        <v>298.48122594</v>
      </c>
      <c r="W14" s="100">
        <v>327.58473710999999</v>
      </c>
      <c r="X14" s="100">
        <v>1.029119E-16</v>
      </c>
      <c r="Y14" s="102">
        <v>301.35144797999999</v>
      </c>
      <c r="Z14" s="100">
        <v>297.30997302999998</v>
      </c>
      <c r="AA14" s="100">
        <v>305.44786061000002</v>
      </c>
      <c r="AB14" s="100">
        <v>1.2177850421</v>
      </c>
      <c r="AC14" s="100">
        <v>1.1624313548</v>
      </c>
      <c r="AD14" s="100">
        <v>1.2757746105000001</v>
      </c>
      <c r="AE14" s="99" t="s">
        <v>47</v>
      </c>
      <c r="AF14" s="100">
        <v>0.72981912059999998</v>
      </c>
      <c r="AG14" s="100">
        <v>0.70288660650000001</v>
      </c>
      <c r="AH14" s="100">
        <v>0.75778360810000001</v>
      </c>
      <c r="AI14" s="107">
        <v>1.4394160000000001E-60</v>
      </c>
      <c r="AJ14" s="99">
        <v>28208</v>
      </c>
      <c r="AK14" s="99">
        <v>78662</v>
      </c>
      <c r="AL14" s="113">
        <v>366.75957553000001</v>
      </c>
      <c r="AM14" s="100">
        <v>350.40995753999999</v>
      </c>
      <c r="AN14" s="100">
        <v>383.87204286000002</v>
      </c>
      <c r="AO14" s="100">
        <v>1.361016E-26</v>
      </c>
      <c r="AP14" s="102">
        <v>358.59754392000002</v>
      </c>
      <c r="AQ14" s="100">
        <v>354.43711925999997</v>
      </c>
      <c r="AR14" s="100">
        <v>362.80680414</v>
      </c>
      <c r="AS14" s="100">
        <v>1.2818842198</v>
      </c>
      <c r="AT14" s="100">
        <v>1.2247396523</v>
      </c>
      <c r="AU14" s="100">
        <v>1.3416950695000001</v>
      </c>
      <c r="AV14" s="99" t="s">
        <v>242</v>
      </c>
      <c r="AW14" s="100">
        <v>0.82975232489999995</v>
      </c>
      <c r="AX14" s="100">
        <v>0.80024063810000001</v>
      </c>
      <c r="AY14" s="100">
        <v>0.86035235889999995</v>
      </c>
      <c r="AZ14" s="107">
        <v>5.5009229999999998E-24</v>
      </c>
      <c r="BA14" s="100" t="s">
        <v>243</v>
      </c>
      <c r="BB14" s="100">
        <v>1.4342561999999999E-6</v>
      </c>
      <c r="BC14" s="100">
        <v>1.4696019581999999</v>
      </c>
      <c r="BD14" s="100">
        <v>1.2566479966999999</v>
      </c>
      <c r="BE14" s="100">
        <v>1.7186435032</v>
      </c>
      <c r="BF14" s="99" t="s">
        <v>239</v>
      </c>
      <c r="BG14" s="100">
        <v>5.9147892799999997E-2</v>
      </c>
      <c r="BH14" s="100">
        <v>0.85318649970000005</v>
      </c>
      <c r="BI14" s="100">
        <v>0.72347771650000003</v>
      </c>
      <c r="BJ14" s="100">
        <v>1.0061501365000001</v>
      </c>
      <c r="BK14" s="99">
        <v>1</v>
      </c>
      <c r="BL14" s="99">
        <v>2</v>
      </c>
      <c r="BM14" s="99">
        <v>3</v>
      </c>
      <c r="BN14" s="99" t="s">
        <v>268</v>
      </c>
      <c r="BO14" s="99" t="s">
        <v>268</v>
      </c>
      <c r="BP14" s="99" t="s">
        <v>268</v>
      </c>
      <c r="BQ14" s="99" t="s">
        <v>28</v>
      </c>
      <c r="BR14" s="100" t="s">
        <v>228</v>
      </c>
      <c r="BS14" s="100" t="s">
        <v>28</v>
      </c>
      <c r="BT14" s="100" t="s">
        <v>28</v>
      </c>
      <c r="BU14" s="100" t="s">
        <v>28</v>
      </c>
      <c r="BV14" s="111" t="s">
        <v>265</v>
      </c>
      <c r="BW14" s="112">
        <v>12132</v>
      </c>
      <c r="BX14" s="112">
        <v>21072</v>
      </c>
      <c r="BY14" s="112">
        <v>28208</v>
      </c>
    </row>
    <row r="15" spans="1:77" x14ac:dyDescent="0.3">
      <c r="A15" t="s">
        <v>34</v>
      </c>
      <c r="B15" s="99">
        <v>11040</v>
      </c>
      <c r="C15" s="99">
        <v>71377</v>
      </c>
      <c r="D15" s="113">
        <v>163.29342389999999</v>
      </c>
      <c r="E15" s="100">
        <v>155.43228181000001</v>
      </c>
      <c r="F15" s="100">
        <v>171.55215107000001</v>
      </c>
      <c r="G15" s="100">
        <v>3.2724250000000002E-10</v>
      </c>
      <c r="H15" s="102">
        <v>154.67167294999999</v>
      </c>
      <c r="I15" s="100">
        <v>151.81322657999999</v>
      </c>
      <c r="J15" s="100">
        <v>157.58394014999999</v>
      </c>
      <c r="K15" s="100">
        <v>1.1714249372000001</v>
      </c>
      <c r="L15" s="100">
        <v>1.1150311299</v>
      </c>
      <c r="M15" s="100">
        <v>1.2306709172999999</v>
      </c>
      <c r="N15" s="100" t="s">
        <v>28</v>
      </c>
      <c r="O15" s="100" t="s">
        <v>28</v>
      </c>
      <c r="P15" s="100" t="s">
        <v>28</v>
      </c>
      <c r="Q15" s="100" t="s">
        <v>28</v>
      </c>
      <c r="R15" s="100" t="s">
        <v>28</v>
      </c>
      <c r="S15" s="99">
        <v>19748</v>
      </c>
      <c r="T15" s="99">
        <v>73610</v>
      </c>
      <c r="U15" s="113">
        <v>283.96649343000001</v>
      </c>
      <c r="V15" s="100">
        <v>270.92430073000003</v>
      </c>
      <c r="W15" s="100">
        <v>297.63653232000001</v>
      </c>
      <c r="X15" s="100">
        <v>2.7132899999999999E-5</v>
      </c>
      <c r="Y15" s="102">
        <v>268.27876646999999</v>
      </c>
      <c r="Z15" s="100">
        <v>264.56300557999998</v>
      </c>
      <c r="AA15" s="100">
        <v>272.04671486000001</v>
      </c>
      <c r="AB15" s="100">
        <v>1.1059039128000001</v>
      </c>
      <c r="AC15" s="100">
        <v>1.0551112585</v>
      </c>
      <c r="AD15" s="100">
        <v>1.1591417062</v>
      </c>
      <c r="AE15" s="99" t="s">
        <v>28</v>
      </c>
      <c r="AF15" s="99" t="s">
        <v>28</v>
      </c>
      <c r="AG15" s="99" t="s">
        <v>28</v>
      </c>
      <c r="AH15" s="99" t="s">
        <v>28</v>
      </c>
      <c r="AI15" s="99" t="s">
        <v>28</v>
      </c>
      <c r="AJ15" s="99">
        <v>28542</v>
      </c>
      <c r="AK15" s="99">
        <v>84413</v>
      </c>
      <c r="AL15" s="113">
        <v>349.69183455000001</v>
      </c>
      <c r="AM15" s="100">
        <v>334.03149185000001</v>
      </c>
      <c r="AN15" s="100">
        <v>366.08637849000002</v>
      </c>
      <c r="AO15" s="100">
        <v>9.1178219999999994E-18</v>
      </c>
      <c r="AP15" s="102">
        <v>338.12327484999997</v>
      </c>
      <c r="AQ15" s="100">
        <v>334.22327845000001</v>
      </c>
      <c r="AR15" s="100">
        <v>342.06877967000003</v>
      </c>
      <c r="AS15" s="100">
        <v>1.2222296960000001</v>
      </c>
      <c r="AT15" s="100">
        <v>1.1674942575</v>
      </c>
      <c r="AU15" s="100">
        <v>1.2795312869</v>
      </c>
      <c r="AV15" s="99" t="s">
        <v>28</v>
      </c>
      <c r="AW15" s="99" t="s">
        <v>28</v>
      </c>
      <c r="AX15" s="99" t="s">
        <v>28</v>
      </c>
      <c r="AY15" s="99" t="s">
        <v>28</v>
      </c>
      <c r="AZ15" s="99" t="s">
        <v>28</v>
      </c>
      <c r="BA15" s="99" t="s">
        <v>28</v>
      </c>
      <c r="BB15" s="99" t="s">
        <v>28</v>
      </c>
      <c r="BC15" s="99" t="s">
        <v>28</v>
      </c>
      <c r="BD15" s="99" t="s">
        <v>28</v>
      </c>
      <c r="BE15" s="99" t="s">
        <v>28</v>
      </c>
      <c r="BF15" s="99" t="s">
        <v>28</v>
      </c>
      <c r="BG15" s="99" t="s">
        <v>28</v>
      </c>
      <c r="BH15" s="99" t="s">
        <v>28</v>
      </c>
      <c r="BI15" s="99" t="s">
        <v>28</v>
      </c>
      <c r="BJ15" s="99" t="s">
        <v>28</v>
      </c>
      <c r="BK15" s="99">
        <v>1</v>
      </c>
      <c r="BL15" s="99">
        <v>2</v>
      </c>
      <c r="BM15" s="99">
        <v>3</v>
      </c>
      <c r="BN15" s="99" t="s">
        <v>28</v>
      </c>
      <c r="BO15" s="99" t="s">
        <v>28</v>
      </c>
      <c r="BP15" s="99" t="s">
        <v>28</v>
      </c>
      <c r="BQ15" s="99" t="s">
        <v>28</v>
      </c>
      <c r="BR15" s="100" t="s">
        <v>28</v>
      </c>
      <c r="BS15" s="100" t="s">
        <v>28</v>
      </c>
      <c r="BT15" s="100" t="s">
        <v>28</v>
      </c>
      <c r="BU15" s="100" t="s">
        <v>28</v>
      </c>
      <c r="BV15" s="111" t="s">
        <v>265</v>
      </c>
      <c r="BW15" s="112">
        <v>11040</v>
      </c>
      <c r="BX15" s="112">
        <v>19748</v>
      </c>
      <c r="BY15" s="112">
        <v>28542</v>
      </c>
    </row>
    <row r="16" spans="1:77" x14ac:dyDescent="0.3">
      <c r="A16" t="s">
        <v>35</v>
      </c>
      <c r="B16" s="99">
        <v>10392</v>
      </c>
      <c r="C16" s="99">
        <v>72079</v>
      </c>
      <c r="D16" s="113">
        <v>151.65510864000001</v>
      </c>
      <c r="E16" s="100">
        <v>144.27880651000001</v>
      </c>
      <c r="F16" s="100">
        <v>159.40852667999999</v>
      </c>
      <c r="G16" s="100">
        <v>9.2318840000000005E-4</v>
      </c>
      <c r="H16" s="102">
        <v>144.17514116000001</v>
      </c>
      <c r="I16" s="100">
        <v>141.42964633</v>
      </c>
      <c r="J16" s="100">
        <v>146.97393276</v>
      </c>
      <c r="K16" s="100">
        <v>1.0879346631</v>
      </c>
      <c r="L16" s="100">
        <v>1.0350189727000001</v>
      </c>
      <c r="M16" s="100">
        <v>1.1435556858</v>
      </c>
      <c r="N16" s="100" t="s">
        <v>28</v>
      </c>
      <c r="O16" s="99" t="s">
        <v>28</v>
      </c>
      <c r="P16" s="99" t="s">
        <v>28</v>
      </c>
      <c r="Q16" s="99" t="s">
        <v>28</v>
      </c>
      <c r="R16" s="99" t="s">
        <v>28</v>
      </c>
      <c r="S16" s="99">
        <v>20649</v>
      </c>
      <c r="T16" s="99">
        <v>80264</v>
      </c>
      <c r="U16" s="113">
        <v>268.85576344999998</v>
      </c>
      <c r="V16" s="100">
        <v>256.49778722999997</v>
      </c>
      <c r="W16" s="100">
        <v>281.80914276999999</v>
      </c>
      <c r="X16" s="100">
        <v>5.54590025E-2</v>
      </c>
      <c r="Y16" s="102">
        <v>257.26353035</v>
      </c>
      <c r="Z16" s="100">
        <v>253.77840510999999</v>
      </c>
      <c r="AA16" s="100">
        <v>260.79651662999999</v>
      </c>
      <c r="AB16" s="100">
        <v>1.0470553663</v>
      </c>
      <c r="AC16" s="100">
        <v>0.99892738439999995</v>
      </c>
      <c r="AD16" s="100">
        <v>1.0975021380000001</v>
      </c>
      <c r="AE16" s="99" t="s">
        <v>28</v>
      </c>
      <c r="AF16" s="99" t="s">
        <v>28</v>
      </c>
      <c r="AG16" s="99" t="s">
        <v>28</v>
      </c>
      <c r="AH16" s="99" t="s">
        <v>28</v>
      </c>
      <c r="AI16" s="99" t="s">
        <v>28</v>
      </c>
      <c r="AJ16" s="99">
        <v>27830</v>
      </c>
      <c r="AK16" s="99">
        <v>83387</v>
      </c>
      <c r="AL16" s="113">
        <v>348.47005689999997</v>
      </c>
      <c r="AM16" s="100">
        <v>332.80201245000001</v>
      </c>
      <c r="AN16" s="100">
        <v>364.87573996999998</v>
      </c>
      <c r="AO16" s="100">
        <v>4.4472610000000003E-17</v>
      </c>
      <c r="AP16" s="102">
        <v>333.74506817999998</v>
      </c>
      <c r="AQ16" s="100">
        <v>329.84692636</v>
      </c>
      <c r="AR16" s="100">
        <v>337.68927836</v>
      </c>
      <c r="AS16" s="100">
        <v>1.2179593849000001</v>
      </c>
      <c r="AT16" s="100">
        <v>1.1631970275000001</v>
      </c>
      <c r="AU16" s="100">
        <v>1.2752999088999999</v>
      </c>
      <c r="AV16" s="99" t="s">
        <v>28</v>
      </c>
      <c r="AW16" s="99" t="s">
        <v>28</v>
      </c>
      <c r="AX16" s="99" t="s">
        <v>28</v>
      </c>
      <c r="AY16" s="99" t="s">
        <v>28</v>
      </c>
      <c r="AZ16" s="99" t="s">
        <v>28</v>
      </c>
      <c r="BA16" s="99" t="s">
        <v>28</v>
      </c>
      <c r="BB16" s="99" t="s">
        <v>28</v>
      </c>
      <c r="BC16" s="99" t="s">
        <v>28</v>
      </c>
      <c r="BD16" s="99" t="s">
        <v>28</v>
      </c>
      <c r="BE16" s="99" t="s">
        <v>28</v>
      </c>
      <c r="BF16" s="99" t="s">
        <v>28</v>
      </c>
      <c r="BG16" s="99" t="s">
        <v>28</v>
      </c>
      <c r="BH16" s="99" t="s">
        <v>28</v>
      </c>
      <c r="BI16" s="99" t="s">
        <v>28</v>
      </c>
      <c r="BJ16" s="99" t="s">
        <v>28</v>
      </c>
      <c r="BK16" s="99">
        <v>1</v>
      </c>
      <c r="BL16" s="99" t="s">
        <v>28</v>
      </c>
      <c r="BM16" s="99">
        <v>3</v>
      </c>
      <c r="BN16" s="99" t="s">
        <v>28</v>
      </c>
      <c r="BO16" s="99" t="s">
        <v>28</v>
      </c>
      <c r="BP16" s="99" t="s">
        <v>28</v>
      </c>
      <c r="BQ16" s="99" t="s">
        <v>28</v>
      </c>
      <c r="BR16" s="100" t="s">
        <v>28</v>
      </c>
      <c r="BS16" s="100" t="s">
        <v>28</v>
      </c>
      <c r="BT16" s="100" t="s">
        <v>28</v>
      </c>
      <c r="BU16" s="100" t="s">
        <v>28</v>
      </c>
      <c r="BV16" s="111" t="s">
        <v>434</v>
      </c>
      <c r="BW16" s="112">
        <v>10392</v>
      </c>
      <c r="BX16" s="112">
        <v>20649</v>
      </c>
      <c r="BY16" s="112">
        <v>27830</v>
      </c>
    </row>
    <row r="17" spans="1:77" x14ac:dyDescent="0.3">
      <c r="A17" t="s">
        <v>36</v>
      </c>
      <c r="B17" s="99">
        <v>10246</v>
      </c>
      <c r="C17" s="99">
        <v>75057</v>
      </c>
      <c r="D17" s="113">
        <v>147.07797944000001</v>
      </c>
      <c r="E17" s="100">
        <v>139.85032713000001</v>
      </c>
      <c r="F17" s="100">
        <v>154.67916650999999</v>
      </c>
      <c r="G17" s="100">
        <v>3.6962490700000003E-2</v>
      </c>
      <c r="H17" s="102">
        <v>136.50958605</v>
      </c>
      <c r="I17" s="100">
        <v>133.89178737</v>
      </c>
      <c r="J17" s="100">
        <v>139.17856688000001</v>
      </c>
      <c r="K17" s="100">
        <v>1.0550995179</v>
      </c>
      <c r="L17" s="100">
        <v>1.0032502029999999</v>
      </c>
      <c r="M17" s="100">
        <v>1.1096284748</v>
      </c>
      <c r="N17" s="100" t="s">
        <v>28</v>
      </c>
      <c r="O17" s="99" t="s">
        <v>28</v>
      </c>
      <c r="P17" s="99" t="s">
        <v>28</v>
      </c>
      <c r="Q17" s="99" t="s">
        <v>28</v>
      </c>
      <c r="R17" s="99" t="s">
        <v>28</v>
      </c>
      <c r="S17" s="99">
        <v>18630</v>
      </c>
      <c r="T17" s="99">
        <v>80912</v>
      </c>
      <c r="U17" s="113">
        <v>241.41045235999999</v>
      </c>
      <c r="V17" s="100">
        <v>230.26236772999999</v>
      </c>
      <c r="W17" s="100">
        <v>253.09826821999999</v>
      </c>
      <c r="X17" s="100">
        <v>1.05410656E-2</v>
      </c>
      <c r="Y17" s="102">
        <v>230.25014830999999</v>
      </c>
      <c r="Z17" s="100">
        <v>226.96747873000001</v>
      </c>
      <c r="AA17" s="100">
        <v>233.58029569999999</v>
      </c>
      <c r="AB17" s="100">
        <v>0.94016994970000001</v>
      </c>
      <c r="AC17" s="100">
        <v>0.89675387529999995</v>
      </c>
      <c r="AD17" s="100">
        <v>0.98568800059999995</v>
      </c>
      <c r="AE17" s="99" t="s">
        <v>28</v>
      </c>
      <c r="AF17" s="99" t="s">
        <v>28</v>
      </c>
      <c r="AG17" s="99" t="s">
        <v>28</v>
      </c>
      <c r="AH17" s="99" t="s">
        <v>28</v>
      </c>
      <c r="AI17" s="99" t="s">
        <v>28</v>
      </c>
      <c r="AJ17" s="99">
        <v>25351</v>
      </c>
      <c r="AK17" s="99">
        <v>83374</v>
      </c>
      <c r="AL17" s="113">
        <v>313.19629891</v>
      </c>
      <c r="AM17" s="100">
        <v>299.03608129000003</v>
      </c>
      <c r="AN17" s="100">
        <v>328.02704352000001</v>
      </c>
      <c r="AO17" s="100">
        <v>1.2714010000000001E-4</v>
      </c>
      <c r="AP17" s="102">
        <v>304.06361694999998</v>
      </c>
      <c r="AQ17" s="100">
        <v>300.34360182</v>
      </c>
      <c r="AR17" s="100">
        <v>307.82970769000002</v>
      </c>
      <c r="AS17" s="100">
        <v>1.0946718779</v>
      </c>
      <c r="AT17" s="100">
        <v>1.0451796199000001</v>
      </c>
      <c r="AU17" s="100">
        <v>1.1465077364</v>
      </c>
      <c r="AV17" s="99" t="s">
        <v>28</v>
      </c>
      <c r="AW17" s="99" t="s">
        <v>28</v>
      </c>
      <c r="AX17" s="99" t="s">
        <v>28</v>
      </c>
      <c r="AY17" s="99" t="s">
        <v>28</v>
      </c>
      <c r="AZ17" s="99" t="s">
        <v>28</v>
      </c>
      <c r="BA17" s="99" t="s">
        <v>28</v>
      </c>
      <c r="BB17" s="99" t="s">
        <v>28</v>
      </c>
      <c r="BC17" s="99" t="s">
        <v>28</v>
      </c>
      <c r="BD17" s="99" t="s">
        <v>28</v>
      </c>
      <c r="BE17" s="99" t="s">
        <v>28</v>
      </c>
      <c r="BF17" s="99" t="s">
        <v>28</v>
      </c>
      <c r="BG17" s="99" t="s">
        <v>28</v>
      </c>
      <c r="BH17" s="99" t="s">
        <v>28</v>
      </c>
      <c r="BI17" s="99" t="s">
        <v>28</v>
      </c>
      <c r="BJ17" s="99" t="s">
        <v>28</v>
      </c>
      <c r="BK17" s="99" t="s">
        <v>28</v>
      </c>
      <c r="BL17" s="99" t="s">
        <v>28</v>
      </c>
      <c r="BM17" s="99">
        <v>3</v>
      </c>
      <c r="BN17" s="99" t="s">
        <v>28</v>
      </c>
      <c r="BO17" s="99" t="s">
        <v>28</v>
      </c>
      <c r="BP17" s="99" t="s">
        <v>28</v>
      </c>
      <c r="BQ17" s="99" t="s">
        <v>28</v>
      </c>
      <c r="BR17" s="100" t="s">
        <v>28</v>
      </c>
      <c r="BS17" s="100" t="s">
        <v>28</v>
      </c>
      <c r="BT17" s="100" t="s">
        <v>28</v>
      </c>
      <c r="BU17" s="100" t="s">
        <v>28</v>
      </c>
      <c r="BV17" s="111">
        <v>3</v>
      </c>
      <c r="BW17" s="112">
        <v>10246</v>
      </c>
      <c r="BX17" s="112">
        <v>18630</v>
      </c>
      <c r="BY17" s="112">
        <v>25351</v>
      </c>
    </row>
    <row r="18" spans="1:77" x14ac:dyDescent="0.3">
      <c r="A18" t="s">
        <v>44</v>
      </c>
      <c r="B18" s="99">
        <v>9849</v>
      </c>
      <c r="C18" s="99">
        <v>79339</v>
      </c>
      <c r="D18" s="113">
        <v>136.09540454</v>
      </c>
      <c r="E18" s="100">
        <v>129.39660112999999</v>
      </c>
      <c r="F18" s="100">
        <v>143.14100198</v>
      </c>
      <c r="G18" s="100">
        <v>0.3519323405</v>
      </c>
      <c r="H18" s="102">
        <v>124.13819181</v>
      </c>
      <c r="I18" s="100">
        <v>121.71059820000001</v>
      </c>
      <c r="J18" s="100">
        <v>126.61420529</v>
      </c>
      <c r="K18" s="100">
        <v>0.97631335610000003</v>
      </c>
      <c r="L18" s="100">
        <v>0.92825786690000001</v>
      </c>
      <c r="M18" s="100">
        <v>1.0268566562000001</v>
      </c>
      <c r="N18" s="100" t="s">
        <v>28</v>
      </c>
      <c r="O18" s="99" t="s">
        <v>28</v>
      </c>
      <c r="P18" s="99" t="s">
        <v>28</v>
      </c>
      <c r="Q18" s="99" t="s">
        <v>28</v>
      </c>
      <c r="R18" s="99" t="s">
        <v>28</v>
      </c>
      <c r="S18" s="99">
        <v>16459</v>
      </c>
      <c r="T18" s="99">
        <v>84357</v>
      </c>
      <c r="U18" s="113">
        <v>211.44562791000001</v>
      </c>
      <c r="V18" s="100">
        <v>201.51898571999999</v>
      </c>
      <c r="W18" s="100">
        <v>221.86124748</v>
      </c>
      <c r="X18" s="100">
        <v>2.436612E-15</v>
      </c>
      <c r="Y18" s="102">
        <v>195.11125336000001</v>
      </c>
      <c r="Z18" s="100">
        <v>192.1531354</v>
      </c>
      <c r="AA18" s="100">
        <v>198.11491032999999</v>
      </c>
      <c r="AB18" s="100">
        <v>0.82347232039999996</v>
      </c>
      <c r="AC18" s="100">
        <v>0.78481313799999997</v>
      </c>
      <c r="AD18" s="100">
        <v>0.86403581890000003</v>
      </c>
      <c r="AE18" s="99" t="s">
        <v>28</v>
      </c>
      <c r="AF18" s="99" t="s">
        <v>28</v>
      </c>
      <c r="AG18" s="99" t="s">
        <v>28</v>
      </c>
      <c r="AH18" s="99" t="s">
        <v>28</v>
      </c>
      <c r="AI18" s="99" t="s">
        <v>28</v>
      </c>
      <c r="AJ18" s="99">
        <v>24188</v>
      </c>
      <c r="AK18" s="99">
        <v>87119</v>
      </c>
      <c r="AL18" s="113">
        <v>292.91297744000002</v>
      </c>
      <c r="AM18" s="100">
        <v>279.59176337999997</v>
      </c>
      <c r="AN18" s="100">
        <v>306.86888383000002</v>
      </c>
      <c r="AO18" s="100">
        <v>0.32238687360000001</v>
      </c>
      <c r="AP18" s="102">
        <v>277.64322363999997</v>
      </c>
      <c r="AQ18" s="100">
        <v>274.16624903000002</v>
      </c>
      <c r="AR18" s="100">
        <v>281.16429321999999</v>
      </c>
      <c r="AS18" s="100">
        <v>1.0237783786000001</v>
      </c>
      <c r="AT18" s="100">
        <v>0.97721857420000002</v>
      </c>
      <c r="AU18" s="100">
        <v>1.0725565356</v>
      </c>
      <c r="AV18" s="99" t="s">
        <v>28</v>
      </c>
      <c r="AW18" s="99" t="s">
        <v>28</v>
      </c>
      <c r="AX18" s="99" t="s">
        <v>28</v>
      </c>
      <c r="AY18" s="99" t="s">
        <v>28</v>
      </c>
      <c r="AZ18" s="99" t="s">
        <v>28</v>
      </c>
      <c r="BA18" s="99" t="s">
        <v>28</v>
      </c>
      <c r="BB18" s="99" t="s">
        <v>28</v>
      </c>
      <c r="BC18" s="99" t="s">
        <v>28</v>
      </c>
      <c r="BD18" s="99" t="s">
        <v>28</v>
      </c>
      <c r="BE18" s="99" t="s">
        <v>28</v>
      </c>
      <c r="BF18" s="99" t="s">
        <v>28</v>
      </c>
      <c r="BG18" s="99" t="s">
        <v>28</v>
      </c>
      <c r="BH18" s="99" t="s">
        <v>28</v>
      </c>
      <c r="BI18" s="99" t="s">
        <v>28</v>
      </c>
      <c r="BJ18" s="99" t="s">
        <v>28</v>
      </c>
      <c r="BK18" s="99" t="s">
        <v>28</v>
      </c>
      <c r="BL18" s="99">
        <v>2</v>
      </c>
      <c r="BM18" s="99" t="s">
        <v>28</v>
      </c>
      <c r="BN18" s="99" t="s">
        <v>28</v>
      </c>
      <c r="BO18" s="99" t="s">
        <v>28</v>
      </c>
      <c r="BP18" s="99" t="s">
        <v>28</v>
      </c>
      <c r="BQ18" s="99" t="s">
        <v>28</v>
      </c>
      <c r="BR18" s="100" t="s">
        <v>28</v>
      </c>
      <c r="BS18" s="100" t="s">
        <v>28</v>
      </c>
      <c r="BT18" s="100" t="s">
        <v>28</v>
      </c>
      <c r="BU18" s="100" t="s">
        <v>28</v>
      </c>
      <c r="BV18" s="111">
        <v>2</v>
      </c>
      <c r="BW18" s="112">
        <v>9849</v>
      </c>
      <c r="BX18" s="112">
        <v>16459</v>
      </c>
      <c r="BY18" s="112">
        <v>24188</v>
      </c>
    </row>
    <row r="19" spans="1:77" x14ac:dyDescent="0.3">
      <c r="A19" t="s">
        <v>45</v>
      </c>
      <c r="B19" s="99">
        <v>80889</v>
      </c>
      <c r="C19" s="99">
        <v>595258</v>
      </c>
      <c r="D19" s="113">
        <v>139.39725774999999</v>
      </c>
      <c r="E19" s="100">
        <v>133.36504794000001</v>
      </c>
      <c r="F19" s="100">
        <v>145.70230932000001</v>
      </c>
      <c r="G19" s="100" t="s">
        <v>28</v>
      </c>
      <c r="H19" s="102">
        <v>135.88897587</v>
      </c>
      <c r="I19" s="100">
        <v>134.95573873999999</v>
      </c>
      <c r="J19" s="100">
        <v>136.82866645999999</v>
      </c>
      <c r="K19" s="100" t="s">
        <v>28</v>
      </c>
      <c r="L19" s="100" t="s">
        <v>28</v>
      </c>
      <c r="M19" s="100" t="s">
        <v>28</v>
      </c>
      <c r="N19" s="100" t="s">
        <v>28</v>
      </c>
      <c r="O19" s="99" t="s">
        <v>28</v>
      </c>
      <c r="P19" s="99" t="s">
        <v>28</v>
      </c>
      <c r="Q19" s="99" t="s">
        <v>28</v>
      </c>
      <c r="R19" s="99" t="s">
        <v>28</v>
      </c>
      <c r="S19" s="99">
        <v>159594</v>
      </c>
      <c r="T19" s="99">
        <v>632759</v>
      </c>
      <c r="U19" s="113">
        <v>256.77320619</v>
      </c>
      <c r="V19" s="100">
        <v>245.82333147</v>
      </c>
      <c r="W19" s="100">
        <v>268.21082858</v>
      </c>
      <c r="X19" s="100" t="s">
        <v>28</v>
      </c>
      <c r="Y19" s="102">
        <v>252.21924935000001</v>
      </c>
      <c r="Z19" s="100">
        <v>250.98485729000001</v>
      </c>
      <c r="AA19" s="100">
        <v>253.45971238999999</v>
      </c>
      <c r="AB19" s="100" t="s">
        <v>28</v>
      </c>
      <c r="AC19" s="100" t="s">
        <v>28</v>
      </c>
      <c r="AD19" s="100" t="s">
        <v>28</v>
      </c>
      <c r="AE19" s="99" t="s">
        <v>28</v>
      </c>
      <c r="AF19" s="99" t="s">
        <v>28</v>
      </c>
      <c r="AG19" s="99" t="s">
        <v>28</v>
      </c>
      <c r="AH19" s="99" t="s">
        <v>28</v>
      </c>
      <c r="AI19" s="99" t="s">
        <v>28</v>
      </c>
      <c r="AJ19" s="99">
        <v>193478</v>
      </c>
      <c r="AK19" s="99">
        <v>676237</v>
      </c>
      <c r="AL19" s="113">
        <v>286.10975145999998</v>
      </c>
      <c r="AM19" s="100">
        <v>284.83772033999998</v>
      </c>
      <c r="AN19" s="100">
        <v>287.38746322999998</v>
      </c>
      <c r="AO19" s="100" t="s">
        <v>28</v>
      </c>
      <c r="AP19" s="102">
        <v>286.10975145999998</v>
      </c>
      <c r="AQ19" s="100">
        <v>284.83772033999998</v>
      </c>
      <c r="AR19" s="100">
        <v>287.38746322999998</v>
      </c>
      <c r="AS19" s="100" t="s">
        <v>28</v>
      </c>
      <c r="AT19" s="100" t="s">
        <v>28</v>
      </c>
      <c r="AU19" s="100" t="s">
        <v>28</v>
      </c>
      <c r="AV19" s="99" t="s">
        <v>28</v>
      </c>
      <c r="AW19" s="99" t="s">
        <v>28</v>
      </c>
      <c r="AX19" s="99" t="s">
        <v>28</v>
      </c>
      <c r="AY19" s="99" t="s">
        <v>28</v>
      </c>
      <c r="AZ19" s="99" t="s">
        <v>28</v>
      </c>
      <c r="BA19" s="99" t="s">
        <v>28</v>
      </c>
      <c r="BB19" s="99" t="s">
        <v>28</v>
      </c>
      <c r="BC19" s="99" t="s">
        <v>28</v>
      </c>
      <c r="BD19" s="99" t="s">
        <v>28</v>
      </c>
      <c r="BE19" s="99" t="s">
        <v>28</v>
      </c>
      <c r="BF19" s="99" t="s">
        <v>28</v>
      </c>
      <c r="BG19" s="99" t="s">
        <v>28</v>
      </c>
      <c r="BH19" s="99" t="s">
        <v>28</v>
      </c>
      <c r="BI19" s="99" t="s">
        <v>28</v>
      </c>
      <c r="BJ19" s="99" t="s">
        <v>28</v>
      </c>
      <c r="BK19" s="99" t="s">
        <v>28</v>
      </c>
      <c r="BL19" s="99" t="s">
        <v>28</v>
      </c>
      <c r="BM19" s="99" t="s">
        <v>28</v>
      </c>
      <c r="BN19" s="99" t="s">
        <v>28</v>
      </c>
      <c r="BO19" s="99" t="s">
        <v>28</v>
      </c>
      <c r="BP19" s="99" t="s">
        <v>28</v>
      </c>
      <c r="BQ19" s="99" t="s">
        <v>28</v>
      </c>
      <c r="BR19" s="100" t="s">
        <v>28</v>
      </c>
      <c r="BS19" s="100" t="s">
        <v>28</v>
      </c>
      <c r="BT19" s="100" t="s">
        <v>28</v>
      </c>
      <c r="BU19" s="100" t="s">
        <v>28</v>
      </c>
      <c r="BV19" s="111" t="s">
        <v>28</v>
      </c>
      <c r="BW19" s="112">
        <v>80889</v>
      </c>
      <c r="BX19" s="112">
        <v>159594</v>
      </c>
      <c r="BY19" s="112">
        <v>193478</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7" t="s">
        <v>467</v>
      </c>
      <c r="B1" s="55"/>
      <c r="C1" s="55"/>
      <c r="D1" s="55"/>
      <c r="E1" s="55"/>
      <c r="F1" s="55"/>
      <c r="G1" s="55"/>
      <c r="H1" s="55"/>
      <c r="I1" s="55"/>
      <c r="J1" s="55"/>
      <c r="K1" s="55"/>
      <c r="L1" s="55"/>
    </row>
    <row r="2" spans="1:16" s="56" customFormat="1" ht="18.899999999999999" customHeight="1" x14ac:dyDescent="0.3">
      <c r="A2" s="1" t="s">
        <v>442</v>
      </c>
      <c r="B2" s="57"/>
      <c r="C2" s="57"/>
      <c r="D2" s="57"/>
      <c r="E2" s="57"/>
      <c r="F2" s="57"/>
      <c r="G2" s="57"/>
      <c r="H2" s="57"/>
      <c r="I2" s="57"/>
      <c r="J2" s="57"/>
      <c r="K2" s="55"/>
      <c r="L2" s="55"/>
    </row>
    <row r="3" spans="1:16" s="60" customFormat="1" ht="54" customHeight="1" x14ac:dyDescent="0.3">
      <c r="A3" s="115" t="s">
        <v>444</v>
      </c>
      <c r="B3" s="58" t="s">
        <v>451</v>
      </c>
      <c r="C3" s="58" t="s">
        <v>452</v>
      </c>
      <c r="D3" s="58" t="s">
        <v>453</v>
      </c>
      <c r="E3" s="58" t="s">
        <v>454</v>
      </c>
      <c r="F3" s="58" t="s">
        <v>455</v>
      </c>
      <c r="G3" s="58" t="s">
        <v>456</v>
      </c>
      <c r="H3" s="58" t="s">
        <v>457</v>
      </c>
      <c r="I3" s="58" t="s">
        <v>458</v>
      </c>
      <c r="J3" s="59" t="s">
        <v>459</v>
      </c>
      <c r="O3" s="61"/>
      <c r="P3" s="61"/>
    </row>
    <row r="4" spans="1:16" s="56" customFormat="1" ht="18.899999999999999" customHeight="1" x14ac:dyDescent="0.3">
      <c r="A4" s="78" t="s">
        <v>285</v>
      </c>
      <c r="B4" s="63">
        <v>4516</v>
      </c>
      <c r="C4" s="64">
        <v>124.85140029</v>
      </c>
      <c r="D4" s="64">
        <v>136.25057394000001</v>
      </c>
      <c r="E4" s="63">
        <v>8063</v>
      </c>
      <c r="F4" s="64">
        <v>194.45784295000001</v>
      </c>
      <c r="G4" s="64">
        <v>212.58768329</v>
      </c>
      <c r="H4" s="63">
        <v>13021</v>
      </c>
      <c r="I4" s="64">
        <v>279.01345676</v>
      </c>
      <c r="J4" s="79">
        <v>300.74130500000001</v>
      </c>
    </row>
    <row r="5" spans="1:16" s="56" customFormat="1" ht="18.899999999999999" customHeight="1" x14ac:dyDescent="0.3">
      <c r="A5" s="78" t="s">
        <v>286</v>
      </c>
      <c r="B5" s="63">
        <v>2419</v>
      </c>
      <c r="C5" s="64">
        <v>121.18631331</v>
      </c>
      <c r="D5" s="64">
        <v>125.09826009</v>
      </c>
      <c r="E5" s="63">
        <v>3976</v>
      </c>
      <c r="F5" s="64">
        <v>192.41192412000001</v>
      </c>
      <c r="G5" s="64">
        <v>193.00931679000001</v>
      </c>
      <c r="H5" s="63">
        <v>6137</v>
      </c>
      <c r="I5" s="64">
        <v>275.95665272999997</v>
      </c>
      <c r="J5" s="79">
        <v>268.42478266000001</v>
      </c>
    </row>
    <row r="6" spans="1:16" s="56" customFormat="1" ht="18.899999999999999" customHeight="1" x14ac:dyDescent="0.3">
      <c r="A6" s="78" t="s">
        <v>287</v>
      </c>
      <c r="B6" s="63">
        <v>4457</v>
      </c>
      <c r="C6" s="64">
        <v>157.94322973999999</v>
      </c>
      <c r="D6" s="64">
        <v>170.38507834000001</v>
      </c>
      <c r="E6" s="63">
        <v>8892</v>
      </c>
      <c r="F6" s="64">
        <v>284.66241957</v>
      </c>
      <c r="G6" s="64">
        <v>313.75738116999997</v>
      </c>
      <c r="H6" s="63">
        <v>11899</v>
      </c>
      <c r="I6" s="64">
        <v>344.72868441999998</v>
      </c>
      <c r="J6" s="79">
        <v>369.33654998999998</v>
      </c>
    </row>
    <row r="7" spans="1:16" s="56" customFormat="1" ht="18.899999999999999" customHeight="1" x14ac:dyDescent="0.3">
      <c r="A7" s="78" t="s">
        <v>288</v>
      </c>
      <c r="B7" s="63">
        <v>5704</v>
      </c>
      <c r="C7" s="64">
        <v>168.45338294999999</v>
      </c>
      <c r="D7" s="64">
        <v>179.39344935</v>
      </c>
      <c r="E7" s="63">
        <v>10247</v>
      </c>
      <c r="F7" s="64">
        <v>279.70519995000001</v>
      </c>
      <c r="G7" s="64">
        <v>293.03869200999998</v>
      </c>
      <c r="H7" s="63">
        <v>13522</v>
      </c>
      <c r="I7" s="64">
        <v>350.35626375999999</v>
      </c>
      <c r="J7" s="79">
        <v>356.63753628000001</v>
      </c>
    </row>
    <row r="8" spans="1:16" s="56" customFormat="1" ht="18.899999999999999" customHeight="1" x14ac:dyDescent="0.3">
      <c r="A8" s="78" t="s">
        <v>289</v>
      </c>
      <c r="B8" s="63">
        <v>2304</v>
      </c>
      <c r="C8" s="64">
        <v>138.0798274</v>
      </c>
      <c r="D8" s="64">
        <v>152.93426432999999</v>
      </c>
      <c r="E8" s="63">
        <v>4376</v>
      </c>
      <c r="F8" s="64">
        <v>240.38672819000001</v>
      </c>
      <c r="G8" s="64">
        <v>262.09626330999998</v>
      </c>
      <c r="H8" s="63">
        <v>7105</v>
      </c>
      <c r="I8" s="64">
        <v>351.55863434000003</v>
      </c>
      <c r="J8" s="79">
        <v>380.06407478</v>
      </c>
    </row>
    <row r="9" spans="1:16" s="56" customFormat="1" ht="18.899999999999999" customHeight="1" x14ac:dyDescent="0.3">
      <c r="A9" s="78" t="s">
        <v>290</v>
      </c>
      <c r="B9" s="63">
        <v>4824</v>
      </c>
      <c r="C9" s="64">
        <v>142.89946087000001</v>
      </c>
      <c r="D9" s="64">
        <v>152.67513557999999</v>
      </c>
      <c r="E9" s="63">
        <v>9010</v>
      </c>
      <c r="F9" s="64">
        <v>245.53753917</v>
      </c>
      <c r="G9" s="64">
        <v>258.65054147000001</v>
      </c>
      <c r="H9" s="63">
        <v>15078</v>
      </c>
      <c r="I9" s="64">
        <v>376.27270912</v>
      </c>
      <c r="J9" s="79">
        <v>390.41386456999999</v>
      </c>
    </row>
    <row r="10" spans="1:16" s="56" customFormat="1" ht="18.899999999999999" customHeight="1" x14ac:dyDescent="0.3">
      <c r="A10" s="78" t="s">
        <v>291</v>
      </c>
      <c r="B10" s="63">
        <v>4010</v>
      </c>
      <c r="C10" s="64">
        <v>139.68231852</v>
      </c>
      <c r="D10" s="64">
        <v>148.74449801</v>
      </c>
      <c r="E10" s="63">
        <v>6233</v>
      </c>
      <c r="F10" s="64">
        <v>210.70957709000001</v>
      </c>
      <c r="G10" s="64">
        <v>222.78424989999999</v>
      </c>
      <c r="H10" s="63">
        <v>8843</v>
      </c>
      <c r="I10" s="64">
        <v>281.00670501000002</v>
      </c>
      <c r="J10" s="79">
        <v>293.3289264</v>
      </c>
    </row>
    <row r="11" spans="1:16" s="56" customFormat="1" ht="18.899999999999999" customHeight="1" x14ac:dyDescent="0.3">
      <c r="A11" s="78" t="s">
        <v>292</v>
      </c>
      <c r="B11" s="63">
        <v>6769</v>
      </c>
      <c r="C11" s="64">
        <v>137.48349751000001</v>
      </c>
      <c r="D11" s="64">
        <v>144.19760098</v>
      </c>
      <c r="E11" s="63">
        <v>10496</v>
      </c>
      <c r="F11" s="64">
        <v>207.34068192000001</v>
      </c>
      <c r="G11" s="64">
        <v>210.90817436</v>
      </c>
      <c r="H11" s="63">
        <v>16554</v>
      </c>
      <c r="I11" s="64">
        <v>308.65900955000001</v>
      </c>
      <c r="J11" s="79">
        <v>313.09750751000001</v>
      </c>
    </row>
    <row r="12" spans="1:16" s="56" customFormat="1" ht="18.899999999999999" customHeight="1" x14ac:dyDescent="0.3">
      <c r="A12" s="78" t="s">
        <v>293</v>
      </c>
      <c r="B12" s="63">
        <v>2140</v>
      </c>
      <c r="C12" s="64">
        <v>145.39031184000001</v>
      </c>
      <c r="D12" s="64">
        <v>166.59215488000001</v>
      </c>
      <c r="E12" s="63">
        <v>4593</v>
      </c>
      <c r="F12" s="64">
        <v>292.39877768999997</v>
      </c>
      <c r="G12" s="64">
        <v>316.60655407000002</v>
      </c>
      <c r="H12" s="63">
        <v>6945</v>
      </c>
      <c r="I12" s="64">
        <v>408.21724563999999</v>
      </c>
      <c r="J12" s="79">
        <v>436.02829815000001</v>
      </c>
    </row>
    <row r="13" spans="1:16" s="56" customFormat="1" ht="18.899999999999999" customHeight="1" x14ac:dyDescent="0.3">
      <c r="A13" s="78" t="s">
        <v>294</v>
      </c>
      <c r="B13" s="63">
        <v>6274</v>
      </c>
      <c r="C13" s="64">
        <v>195.82383970000001</v>
      </c>
      <c r="D13" s="64">
        <v>197.42642147999999</v>
      </c>
      <c r="E13" s="63">
        <v>9898</v>
      </c>
      <c r="F13" s="64">
        <v>302.78372590999999</v>
      </c>
      <c r="G13" s="64">
        <v>305.36915531</v>
      </c>
      <c r="H13" s="63">
        <v>10314</v>
      </c>
      <c r="I13" s="64">
        <v>308.07371784999998</v>
      </c>
      <c r="J13" s="79">
        <v>305.37564208999999</v>
      </c>
    </row>
    <row r="14" spans="1:16" s="56" customFormat="1" ht="18.899999999999999" customHeight="1" x14ac:dyDescent="0.3">
      <c r="A14" s="78" t="s">
        <v>295</v>
      </c>
      <c r="B14" s="63">
        <v>4983</v>
      </c>
      <c r="C14" s="64">
        <v>157.28670181000001</v>
      </c>
      <c r="D14" s="64">
        <v>176.11625948</v>
      </c>
      <c r="E14" s="63">
        <v>9237</v>
      </c>
      <c r="F14" s="64">
        <v>284.17166589999999</v>
      </c>
      <c r="G14" s="64">
        <v>310.92032852</v>
      </c>
      <c r="H14" s="63">
        <v>11599</v>
      </c>
      <c r="I14" s="64">
        <v>352.54247591000001</v>
      </c>
      <c r="J14" s="79">
        <v>377.95696669</v>
      </c>
    </row>
    <row r="15" spans="1:16" s="56" customFormat="1" ht="18.899999999999999" customHeight="1" x14ac:dyDescent="0.3">
      <c r="A15" s="78" t="s">
        <v>296</v>
      </c>
      <c r="B15" s="63">
        <v>3367</v>
      </c>
      <c r="C15" s="64">
        <v>177.44400526999999</v>
      </c>
      <c r="D15" s="64">
        <v>204.94433506999999</v>
      </c>
      <c r="E15" s="63">
        <v>5909</v>
      </c>
      <c r="F15" s="64">
        <v>290.45418797000002</v>
      </c>
      <c r="G15" s="64">
        <v>323.94097797000001</v>
      </c>
      <c r="H15" s="63">
        <v>7906</v>
      </c>
      <c r="I15" s="64">
        <v>376.01065347999997</v>
      </c>
      <c r="J15" s="79">
        <v>404.96930985</v>
      </c>
    </row>
    <row r="16" spans="1:16" s="56" customFormat="1" ht="18.899999999999999" customHeight="1" x14ac:dyDescent="0.3">
      <c r="A16" s="78" t="s">
        <v>297</v>
      </c>
      <c r="B16" s="63">
        <v>52023</v>
      </c>
      <c r="C16" s="64">
        <v>150.18100357</v>
      </c>
      <c r="D16" s="64">
        <v>161.28089188999999</v>
      </c>
      <c r="E16" s="63">
        <v>91497</v>
      </c>
      <c r="F16" s="64">
        <v>248.05346202000001</v>
      </c>
      <c r="G16" s="64">
        <v>264.45632412999998</v>
      </c>
      <c r="H16" s="63">
        <v>129593</v>
      </c>
      <c r="I16" s="64">
        <v>328.66182270000002</v>
      </c>
      <c r="J16" s="79">
        <v>346.09176048</v>
      </c>
    </row>
    <row r="17" spans="1:10" s="56" customFormat="1" ht="18.899999999999999" customHeight="1" x14ac:dyDescent="0.3">
      <c r="A17" s="78" t="s">
        <v>298</v>
      </c>
      <c r="B17" s="63">
        <v>90</v>
      </c>
      <c r="C17" s="64">
        <v>207.852194</v>
      </c>
      <c r="D17" s="64">
        <v>229.90794106999999</v>
      </c>
      <c r="E17" s="63">
        <v>87</v>
      </c>
      <c r="F17" s="64">
        <v>199.08466819</v>
      </c>
      <c r="G17" s="64">
        <v>216.70205627000001</v>
      </c>
      <c r="H17" s="63">
        <v>120</v>
      </c>
      <c r="I17" s="64">
        <v>279.06976744000002</v>
      </c>
      <c r="J17" s="79">
        <v>288.61832357999998</v>
      </c>
    </row>
    <row r="18" spans="1:10" s="56" customFormat="1" ht="18.899999999999999" customHeight="1" x14ac:dyDescent="0.3">
      <c r="A18" s="80" t="s">
        <v>169</v>
      </c>
      <c r="B18" s="81">
        <v>51857</v>
      </c>
      <c r="C18" s="82">
        <v>150.55190073</v>
      </c>
      <c r="D18" s="82">
        <v>158.67256128</v>
      </c>
      <c r="E18" s="81">
        <v>91017</v>
      </c>
      <c r="F18" s="82">
        <v>248.14742111000001</v>
      </c>
      <c r="G18" s="82">
        <v>259.90959018000001</v>
      </c>
      <c r="H18" s="81">
        <v>129043</v>
      </c>
      <c r="I18" s="82">
        <v>328.98067818999999</v>
      </c>
      <c r="J18" s="83">
        <v>334.64298409000003</v>
      </c>
    </row>
    <row r="19" spans="1:10" s="56" customFormat="1" ht="18.899999999999999" customHeight="1" x14ac:dyDescent="0.3">
      <c r="A19" s="84" t="s">
        <v>29</v>
      </c>
      <c r="B19" s="85">
        <v>80889</v>
      </c>
      <c r="C19" s="86">
        <v>135.88897587</v>
      </c>
      <c r="D19" s="86">
        <v>138.97559584999999</v>
      </c>
      <c r="E19" s="85">
        <v>159594</v>
      </c>
      <c r="F19" s="86">
        <v>252.21924935000001</v>
      </c>
      <c r="G19" s="86">
        <v>256.50229367999998</v>
      </c>
      <c r="H19" s="85">
        <v>193478</v>
      </c>
      <c r="I19" s="86">
        <v>286.10975145999998</v>
      </c>
      <c r="J19" s="87">
        <v>286.10975145999998</v>
      </c>
    </row>
    <row r="20" spans="1:10" ht="18.899999999999999" customHeight="1" x14ac:dyDescent="0.25">
      <c r="A20" s="71" t="s">
        <v>418</v>
      </c>
    </row>
    <row r="22" spans="1:10" ht="15.6" x14ac:dyDescent="0.3">
      <c r="A22" s="118" t="s">
        <v>464</v>
      </c>
      <c r="B22" s="74"/>
      <c r="C22" s="74"/>
      <c r="D22" s="74"/>
      <c r="E22" s="74"/>
      <c r="F22" s="74"/>
      <c r="G22" s="74"/>
      <c r="H22" s="74"/>
      <c r="I22" s="74"/>
      <c r="J22"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7" t="s">
        <v>468</v>
      </c>
      <c r="B1" s="55"/>
      <c r="C1" s="55"/>
      <c r="D1" s="55"/>
      <c r="E1" s="55"/>
      <c r="F1" s="55"/>
      <c r="G1" s="55"/>
      <c r="H1" s="55"/>
      <c r="I1" s="55"/>
      <c r="J1" s="55"/>
      <c r="K1" s="55"/>
      <c r="L1" s="55"/>
    </row>
    <row r="2" spans="1:16" s="56" customFormat="1" ht="18.899999999999999" customHeight="1" x14ac:dyDescent="0.3">
      <c r="A2" s="1" t="s">
        <v>442</v>
      </c>
      <c r="B2" s="57"/>
      <c r="C2" s="57"/>
      <c r="D2" s="57"/>
      <c r="E2" s="57"/>
      <c r="F2" s="57"/>
      <c r="G2" s="57"/>
      <c r="H2" s="57"/>
      <c r="I2" s="57"/>
      <c r="J2" s="57"/>
      <c r="K2" s="55"/>
      <c r="L2" s="55"/>
    </row>
    <row r="3" spans="1:16" s="60" customFormat="1" ht="54" customHeight="1" x14ac:dyDescent="0.3">
      <c r="A3" s="115" t="s">
        <v>445</v>
      </c>
      <c r="B3" s="58" t="s">
        <v>451</v>
      </c>
      <c r="C3" s="58" t="s">
        <v>452</v>
      </c>
      <c r="D3" s="58" t="s">
        <v>453</v>
      </c>
      <c r="E3" s="58" t="s">
        <v>454</v>
      </c>
      <c r="F3" s="58" t="s">
        <v>455</v>
      </c>
      <c r="G3" s="58" t="s">
        <v>456</v>
      </c>
      <c r="H3" s="58" t="s">
        <v>457</v>
      </c>
      <c r="I3" s="58" t="s">
        <v>458</v>
      </c>
      <c r="J3" s="59" t="s">
        <v>459</v>
      </c>
      <c r="O3" s="61"/>
      <c r="P3" s="61"/>
    </row>
    <row r="4" spans="1:16" s="56" customFormat="1" ht="18.899999999999999" customHeight="1" x14ac:dyDescent="0.3">
      <c r="A4" s="78" t="s">
        <v>299</v>
      </c>
      <c r="B4" s="63">
        <v>2264</v>
      </c>
      <c r="C4" s="64">
        <v>118.70182981000001</v>
      </c>
      <c r="D4" s="64">
        <v>124.77005221</v>
      </c>
      <c r="E4" s="63">
        <v>4511</v>
      </c>
      <c r="F4" s="64">
        <v>194.08828844000001</v>
      </c>
      <c r="G4" s="64">
        <v>211.49305286000001</v>
      </c>
      <c r="H4" s="63">
        <v>7556</v>
      </c>
      <c r="I4" s="64">
        <v>272.03341014</v>
      </c>
      <c r="J4" s="79">
        <v>287.94149232000001</v>
      </c>
    </row>
    <row r="5" spans="1:16" s="56" customFormat="1" ht="18.899999999999999" customHeight="1" x14ac:dyDescent="0.3">
      <c r="A5" s="78" t="s">
        <v>300</v>
      </c>
      <c r="B5" s="63">
        <v>2252</v>
      </c>
      <c r="C5" s="64">
        <v>131.71131126</v>
      </c>
      <c r="D5" s="64">
        <v>140.24408158</v>
      </c>
      <c r="E5" s="63">
        <v>3552</v>
      </c>
      <c r="F5" s="64">
        <v>194.92920645000001</v>
      </c>
      <c r="G5" s="64">
        <v>208.08497514999999</v>
      </c>
      <c r="H5" s="63">
        <v>5465</v>
      </c>
      <c r="I5" s="64">
        <v>289.27588397</v>
      </c>
      <c r="J5" s="79">
        <v>290.69564596999999</v>
      </c>
    </row>
    <row r="6" spans="1:16" s="56" customFormat="1" ht="18.899999999999999" customHeight="1" x14ac:dyDescent="0.3">
      <c r="A6" s="78" t="s">
        <v>286</v>
      </c>
      <c r="B6" s="63">
        <v>2419</v>
      </c>
      <c r="C6" s="64">
        <v>121.18631331</v>
      </c>
      <c r="D6" s="64">
        <v>122.19891337</v>
      </c>
      <c r="E6" s="63">
        <v>3976</v>
      </c>
      <c r="F6" s="64">
        <v>192.41192412000001</v>
      </c>
      <c r="G6" s="64">
        <v>193.92311480999999</v>
      </c>
      <c r="H6" s="63">
        <v>6137</v>
      </c>
      <c r="I6" s="64">
        <v>275.95665272999997</v>
      </c>
      <c r="J6" s="79">
        <v>266.48099205</v>
      </c>
    </row>
    <row r="7" spans="1:16" s="56" customFormat="1" ht="18.899999999999999" customHeight="1" x14ac:dyDescent="0.3">
      <c r="A7" s="78" t="s">
        <v>301</v>
      </c>
      <c r="B7" s="63">
        <v>3477</v>
      </c>
      <c r="C7" s="64">
        <v>172.55583127</v>
      </c>
      <c r="D7" s="64">
        <v>184.43825376000001</v>
      </c>
      <c r="E7" s="63">
        <v>6987</v>
      </c>
      <c r="F7" s="64">
        <v>303.98085708000002</v>
      </c>
      <c r="G7" s="64">
        <v>339.48550690000002</v>
      </c>
      <c r="H7" s="63">
        <v>9324</v>
      </c>
      <c r="I7" s="64">
        <v>357.22769242999999</v>
      </c>
      <c r="J7" s="79">
        <v>376.32333311999997</v>
      </c>
    </row>
    <row r="8" spans="1:16" s="56" customFormat="1" ht="18.899999999999999" customHeight="1" x14ac:dyDescent="0.3">
      <c r="A8" s="78" t="s">
        <v>302</v>
      </c>
      <c r="B8" s="63">
        <v>980</v>
      </c>
      <c r="C8" s="64">
        <v>121.45247243</v>
      </c>
      <c r="D8" s="64">
        <v>122.85224735</v>
      </c>
      <c r="E8" s="63">
        <v>1905</v>
      </c>
      <c r="F8" s="64">
        <v>230.85312651000001</v>
      </c>
      <c r="G8" s="64">
        <v>242.43261781999999</v>
      </c>
      <c r="H8" s="63">
        <v>2575</v>
      </c>
      <c r="I8" s="64">
        <v>305.96482889999999</v>
      </c>
      <c r="J8" s="79">
        <v>316.57381634000001</v>
      </c>
    </row>
    <row r="9" spans="1:16" s="56" customFormat="1" ht="18.899999999999999" customHeight="1" x14ac:dyDescent="0.3">
      <c r="A9" s="78" t="s">
        <v>303</v>
      </c>
      <c r="B9" s="63">
        <v>3136</v>
      </c>
      <c r="C9" s="64">
        <v>156.44018757000001</v>
      </c>
      <c r="D9" s="64">
        <v>165.93374420999999</v>
      </c>
      <c r="E9" s="63">
        <v>5890</v>
      </c>
      <c r="F9" s="64">
        <v>261.10470786000002</v>
      </c>
      <c r="G9" s="64">
        <v>260.87026427000001</v>
      </c>
      <c r="H9" s="63">
        <v>8264</v>
      </c>
      <c r="I9" s="64">
        <v>337.76106592999997</v>
      </c>
      <c r="J9" s="79">
        <v>330.48263990999999</v>
      </c>
    </row>
    <row r="10" spans="1:16" s="56" customFormat="1" ht="18.899999999999999" customHeight="1" x14ac:dyDescent="0.3">
      <c r="A10" s="78" t="s">
        <v>304</v>
      </c>
      <c r="B10" s="63">
        <v>2568</v>
      </c>
      <c r="C10" s="64">
        <v>185.88490770999999</v>
      </c>
      <c r="D10" s="64">
        <v>190.36871242999999</v>
      </c>
      <c r="E10" s="63">
        <v>4357</v>
      </c>
      <c r="F10" s="64">
        <v>309.51196987999998</v>
      </c>
      <c r="G10" s="64">
        <v>323.25511662999997</v>
      </c>
      <c r="H10" s="63">
        <v>5258</v>
      </c>
      <c r="I10" s="64">
        <v>372.16874292</v>
      </c>
      <c r="J10" s="79">
        <v>383.83418827000003</v>
      </c>
    </row>
    <row r="11" spans="1:16" s="56" customFormat="1" ht="18.899999999999999" customHeight="1" x14ac:dyDescent="0.3">
      <c r="A11" s="78" t="s">
        <v>289</v>
      </c>
      <c r="B11" s="63">
        <v>2304</v>
      </c>
      <c r="C11" s="64">
        <v>138.0798274</v>
      </c>
      <c r="D11" s="64">
        <v>145.70439227</v>
      </c>
      <c r="E11" s="63">
        <v>4376</v>
      </c>
      <c r="F11" s="64">
        <v>240.38672819000001</v>
      </c>
      <c r="G11" s="64">
        <v>266.19740911999997</v>
      </c>
      <c r="H11" s="63">
        <v>7105</v>
      </c>
      <c r="I11" s="64">
        <v>351.55863434000003</v>
      </c>
      <c r="J11" s="79">
        <v>365.94406330999999</v>
      </c>
    </row>
    <row r="12" spans="1:16" s="56" customFormat="1" ht="18.899999999999999" customHeight="1" x14ac:dyDescent="0.3">
      <c r="A12" s="78" t="s">
        <v>305</v>
      </c>
      <c r="B12" s="63">
        <v>1632</v>
      </c>
      <c r="C12" s="64">
        <v>137.46630728</v>
      </c>
      <c r="D12" s="64">
        <v>138.96951863999999</v>
      </c>
      <c r="E12" s="63">
        <v>3261</v>
      </c>
      <c r="F12" s="64">
        <v>251.15526801999999</v>
      </c>
      <c r="G12" s="64">
        <v>245.38812927999999</v>
      </c>
      <c r="H12" s="63">
        <v>5627</v>
      </c>
      <c r="I12" s="64">
        <v>407.63546797999999</v>
      </c>
      <c r="J12" s="79">
        <v>392.1390265</v>
      </c>
    </row>
    <row r="13" spans="1:16" s="56" customFormat="1" ht="18.899999999999999" customHeight="1" x14ac:dyDescent="0.3">
      <c r="A13" s="78" t="s">
        <v>306</v>
      </c>
      <c r="B13" s="63">
        <v>346</v>
      </c>
      <c r="C13" s="64">
        <v>124.77461233</v>
      </c>
      <c r="D13" s="64">
        <v>132.36221053</v>
      </c>
      <c r="E13" s="63">
        <v>527</v>
      </c>
      <c r="F13" s="64">
        <v>181.97513812</v>
      </c>
      <c r="G13" s="64">
        <v>187.37534316</v>
      </c>
      <c r="H13" s="63">
        <v>882</v>
      </c>
      <c r="I13" s="64">
        <v>261.41078837999999</v>
      </c>
      <c r="J13" s="79">
        <v>269.12629203</v>
      </c>
    </row>
    <row r="14" spans="1:16" s="56" customFormat="1" ht="18.899999999999999" customHeight="1" x14ac:dyDescent="0.3">
      <c r="A14" s="78" t="s">
        <v>307</v>
      </c>
      <c r="B14" s="63">
        <v>2846</v>
      </c>
      <c r="C14" s="64">
        <v>148.90388741000001</v>
      </c>
      <c r="D14" s="64">
        <v>153.91112844</v>
      </c>
      <c r="E14" s="63">
        <v>5222</v>
      </c>
      <c r="F14" s="64">
        <v>250.87677156000001</v>
      </c>
      <c r="G14" s="64">
        <v>262.63046958000001</v>
      </c>
      <c r="H14" s="63">
        <v>8569</v>
      </c>
      <c r="I14" s="64">
        <v>374.29020703999998</v>
      </c>
      <c r="J14" s="79">
        <v>379.92702446999999</v>
      </c>
    </row>
    <row r="15" spans="1:16" s="56" customFormat="1" ht="18.899999999999999" customHeight="1" x14ac:dyDescent="0.3">
      <c r="A15" s="78" t="s">
        <v>308</v>
      </c>
      <c r="B15" s="63">
        <v>2461</v>
      </c>
      <c r="C15" s="64">
        <v>131.73812964999999</v>
      </c>
      <c r="D15" s="64">
        <v>138.97011445999999</v>
      </c>
      <c r="E15" s="63">
        <v>3930</v>
      </c>
      <c r="F15" s="64">
        <v>201.82826623</v>
      </c>
      <c r="G15" s="64">
        <v>212.63982748000001</v>
      </c>
      <c r="H15" s="63">
        <v>5695</v>
      </c>
      <c r="I15" s="64">
        <v>272.72291926000003</v>
      </c>
      <c r="J15" s="79">
        <v>282.36461165999998</v>
      </c>
    </row>
    <row r="16" spans="1:16" s="56" customFormat="1" ht="18.899999999999999" customHeight="1" x14ac:dyDescent="0.3">
      <c r="A16" s="78" t="s">
        <v>309</v>
      </c>
      <c r="B16" s="63">
        <v>1549</v>
      </c>
      <c r="C16" s="64">
        <v>154.48289618000001</v>
      </c>
      <c r="D16" s="64">
        <v>156.79379402000001</v>
      </c>
      <c r="E16" s="63">
        <v>2303</v>
      </c>
      <c r="F16" s="64">
        <v>227.81679690999999</v>
      </c>
      <c r="G16" s="64">
        <v>228.04481290999999</v>
      </c>
      <c r="H16" s="63">
        <v>3148</v>
      </c>
      <c r="I16" s="64">
        <v>297.34580145000001</v>
      </c>
      <c r="J16" s="79">
        <v>296.67368216</v>
      </c>
    </row>
    <row r="17" spans="1:12" s="56" customFormat="1" ht="18.899999999999999" customHeight="1" x14ac:dyDescent="0.3">
      <c r="A17" s="78" t="s">
        <v>310</v>
      </c>
      <c r="B17" s="63">
        <v>597</v>
      </c>
      <c r="C17" s="64">
        <v>102.15605748999999</v>
      </c>
      <c r="D17" s="64">
        <v>109.81960294</v>
      </c>
      <c r="E17" s="63">
        <v>897</v>
      </c>
      <c r="F17" s="64">
        <v>160.81032628</v>
      </c>
      <c r="G17" s="64">
        <v>155.59258026000001</v>
      </c>
      <c r="H17" s="63">
        <v>1349</v>
      </c>
      <c r="I17" s="64">
        <v>226.00100519</v>
      </c>
      <c r="J17" s="79">
        <v>218.99994609999999</v>
      </c>
    </row>
    <row r="18" spans="1:12" s="56" customFormat="1" ht="18.899999999999999" customHeight="1" x14ac:dyDescent="0.3">
      <c r="A18" s="78" t="s">
        <v>311</v>
      </c>
      <c r="B18" s="63">
        <v>1923</v>
      </c>
      <c r="C18" s="64">
        <v>138.87484653999999</v>
      </c>
      <c r="D18" s="64">
        <v>140.58738922000001</v>
      </c>
      <c r="E18" s="63">
        <v>3172</v>
      </c>
      <c r="F18" s="64">
        <v>212.58628777999999</v>
      </c>
      <c r="G18" s="64">
        <v>210.29859863999999</v>
      </c>
      <c r="H18" s="63">
        <v>5275</v>
      </c>
      <c r="I18" s="64">
        <v>321.70518996999999</v>
      </c>
      <c r="J18" s="79">
        <v>316.96546403999997</v>
      </c>
    </row>
    <row r="19" spans="1:12" s="56" customFormat="1" ht="18.899999999999999" customHeight="1" x14ac:dyDescent="0.3">
      <c r="A19" s="78" t="s">
        <v>312</v>
      </c>
      <c r="B19" s="63">
        <v>3071</v>
      </c>
      <c r="C19" s="64">
        <v>139.99179468</v>
      </c>
      <c r="D19" s="64">
        <v>135.00771391000001</v>
      </c>
      <c r="E19" s="63">
        <v>4376</v>
      </c>
      <c r="F19" s="64">
        <v>198.20635927000001</v>
      </c>
      <c r="G19" s="64">
        <v>190.62695529000001</v>
      </c>
      <c r="H19" s="63">
        <v>6999</v>
      </c>
      <c r="I19" s="64">
        <v>306.08764103999999</v>
      </c>
      <c r="J19" s="79">
        <v>295.37782529999998</v>
      </c>
    </row>
    <row r="20" spans="1:12" s="56" customFormat="1" ht="18.899999999999999" customHeight="1" x14ac:dyDescent="0.3">
      <c r="A20" s="78" t="s">
        <v>313</v>
      </c>
      <c r="B20" s="63">
        <v>1178</v>
      </c>
      <c r="C20" s="64">
        <v>154.85736821</v>
      </c>
      <c r="D20" s="64">
        <v>173.04787134</v>
      </c>
      <c r="E20" s="63">
        <v>2051</v>
      </c>
      <c r="F20" s="64">
        <v>254.94095712000001</v>
      </c>
      <c r="G20" s="64">
        <v>266.13299790999997</v>
      </c>
      <c r="H20" s="63">
        <v>2931</v>
      </c>
      <c r="I20" s="64">
        <v>348.92857142999998</v>
      </c>
      <c r="J20" s="79">
        <v>359.45768211000001</v>
      </c>
    </row>
    <row r="21" spans="1:12" s="56" customFormat="1" ht="18.899999999999999" customHeight="1" x14ac:dyDescent="0.3">
      <c r="A21" s="78" t="s">
        <v>314</v>
      </c>
      <c r="B21" s="63">
        <v>1099</v>
      </c>
      <c r="C21" s="64">
        <v>132.31398988999999</v>
      </c>
      <c r="D21" s="64">
        <v>147.92657948999999</v>
      </c>
      <c r="E21" s="63">
        <v>2536</v>
      </c>
      <c r="F21" s="64">
        <v>284.30493274000003</v>
      </c>
      <c r="G21" s="64">
        <v>283.99904101999999</v>
      </c>
      <c r="H21" s="63">
        <v>4017</v>
      </c>
      <c r="I21" s="64">
        <v>418.08909241999999</v>
      </c>
      <c r="J21" s="79">
        <v>411.11666097</v>
      </c>
    </row>
    <row r="22" spans="1:12" s="56" customFormat="1" ht="18.899999999999999" customHeight="1" x14ac:dyDescent="0.3">
      <c r="A22" s="78" t="s">
        <v>315</v>
      </c>
      <c r="B22" s="63">
        <v>1041</v>
      </c>
      <c r="C22" s="64">
        <v>162.32652425000001</v>
      </c>
      <c r="D22" s="64">
        <v>176.44002677</v>
      </c>
      <c r="E22" s="63">
        <v>2057</v>
      </c>
      <c r="F22" s="64">
        <v>303.03476724000001</v>
      </c>
      <c r="G22" s="64">
        <v>319.16683186</v>
      </c>
      <c r="H22" s="63">
        <v>2928</v>
      </c>
      <c r="I22" s="64">
        <v>395.40850777000003</v>
      </c>
      <c r="J22" s="79">
        <v>414.79348755000001</v>
      </c>
    </row>
    <row r="23" spans="1:12" s="56" customFormat="1" ht="18.899999999999999" customHeight="1" x14ac:dyDescent="0.3">
      <c r="A23" s="78" t="s">
        <v>316</v>
      </c>
      <c r="B23" s="63">
        <v>3572</v>
      </c>
      <c r="C23" s="64">
        <v>200.34774805000001</v>
      </c>
      <c r="D23" s="64">
        <v>192.85564366</v>
      </c>
      <c r="E23" s="63">
        <v>5936</v>
      </c>
      <c r="F23" s="64">
        <v>327.35895879999998</v>
      </c>
      <c r="G23" s="64">
        <v>322.63966204000002</v>
      </c>
      <c r="H23" s="63">
        <v>5702</v>
      </c>
      <c r="I23" s="64">
        <v>312.48972434000001</v>
      </c>
      <c r="J23" s="79">
        <v>299.54310721000002</v>
      </c>
    </row>
    <row r="24" spans="1:12" s="56" customFormat="1" ht="18.899999999999999" customHeight="1" x14ac:dyDescent="0.3">
      <c r="A24" s="78" t="s">
        <v>317</v>
      </c>
      <c r="B24" s="63">
        <v>2702</v>
      </c>
      <c r="C24" s="64">
        <v>190.14778325</v>
      </c>
      <c r="D24" s="64">
        <v>189.35669611</v>
      </c>
      <c r="E24" s="63">
        <v>3962</v>
      </c>
      <c r="F24" s="64">
        <v>272.17146389999999</v>
      </c>
      <c r="G24" s="64">
        <v>275.92830963</v>
      </c>
      <c r="H24" s="63">
        <v>4612</v>
      </c>
      <c r="I24" s="64">
        <v>302.78361345000002</v>
      </c>
      <c r="J24" s="79">
        <v>295.95101706999998</v>
      </c>
    </row>
    <row r="25" spans="1:12" s="56" customFormat="1" ht="18.899999999999999" customHeight="1" x14ac:dyDescent="0.3">
      <c r="A25" s="78" t="s">
        <v>298</v>
      </c>
      <c r="B25" s="63">
        <v>90</v>
      </c>
      <c r="C25" s="64">
        <v>207.852194</v>
      </c>
      <c r="D25" s="64">
        <v>229.90794106999999</v>
      </c>
      <c r="E25" s="63">
        <v>87</v>
      </c>
      <c r="F25" s="64">
        <v>199.08466819</v>
      </c>
      <c r="G25" s="64">
        <v>216.70205627000001</v>
      </c>
      <c r="H25" s="63">
        <v>120</v>
      </c>
      <c r="I25" s="64">
        <v>279.06976744000002</v>
      </c>
      <c r="J25" s="79">
        <v>288.61832357999998</v>
      </c>
    </row>
    <row r="26" spans="1:12" s="56" customFormat="1" ht="18.899999999999999" customHeight="1" x14ac:dyDescent="0.3">
      <c r="A26" s="78" t="s">
        <v>318</v>
      </c>
      <c r="B26" s="63">
        <v>2397</v>
      </c>
      <c r="C26" s="64">
        <v>140.54529464000001</v>
      </c>
      <c r="D26" s="64">
        <v>153.58196495000001</v>
      </c>
      <c r="E26" s="63">
        <v>4790</v>
      </c>
      <c r="F26" s="64">
        <v>272.95002563999998</v>
      </c>
      <c r="G26" s="64">
        <v>284.56784269000002</v>
      </c>
      <c r="H26" s="63">
        <v>6260</v>
      </c>
      <c r="I26" s="64">
        <v>350.83786358999998</v>
      </c>
      <c r="J26" s="79">
        <v>349.71864734000002</v>
      </c>
    </row>
    <row r="27" spans="1:12" s="56" customFormat="1" ht="18.899999999999999" customHeight="1" x14ac:dyDescent="0.3">
      <c r="A27" s="78" t="s">
        <v>319</v>
      </c>
      <c r="B27" s="63">
        <v>2586</v>
      </c>
      <c r="C27" s="64">
        <v>176.80842336000001</v>
      </c>
      <c r="D27" s="64">
        <v>189.07050047999999</v>
      </c>
      <c r="E27" s="63">
        <v>4447</v>
      </c>
      <c r="F27" s="64">
        <v>297.33886066000002</v>
      </c>
      <c r="G27" s="64">
        <v>311.61101731999997</v>
      </c>
      <c r="H27" s="63">
        <v>5339</v>
      </c>
      <c r="I27" s="64">
        <v>354.56235887999998</v>
      </c>
      <c r="J27" s="79">
        <v>369.76947808</v>
      </c>
    </row>
    <row r="28" spans="1:12" s="56" customFormat="1" ht="18.899999999999999" customHeight="1" x14ac:dyDescent="0.3">
      <c r="A28" s="78" t="s">
        <v>320</v>
      </c>
      <c r="B28" s="63">
        <v>2152</v>
      </c>
      <c r="C28" s="64">
        <v>171.22851686999999</v>
      </c>
      <c r="D28" s="64">
        <v>193.63629782999999</v>
      </c>
      <c r="E28" s="63">
        <v>3924</v>
      </c>
      <c r="F28" s="64">
        <v>289.97930831000002</v>
      </c>
      <c r="G28" s="64">
        <v>313.67715586999998</v>
      </c>
      <c r="H28" s="63">
        <v>5534</v>
      </c>
      <c r="I28" s="64">
        <v>388.73279011</v>
      </c>
      <c r="J28" s="79">
        <v>403.20939361000001</v>
      </c>
    </row>
    <row r="29" spans="1:12" s="56" customFormat="1" ht="18.899999999999999" customHeight="1" x14ac:dyDescent="0.3">
      <c r="A29" s="78" t="s">
        <v>321</v>
      </c>
      <c r="B29" s="63">
        <v>1215</v>
      </c>
      <c r="C29" s="64">
        <v>189.63633526000001</v>
      </c>
      <c r="D29" s="64">
        <v>202.22811974000001</v>
      </c>
      <c r="E29" s="63">
        <v>1985</v>
      </c>
      <c r="F29" s="64">
        <v>291.39753375999999</v>
      </c>
      <c r="G29" s="64">
        <v>303.54442814999999</v>
      </c>
      <c r="H29" s="63">
        <v>2372</v>
      </c>
      <c r="I29" s="64">
        <v>349.33726067999999</v>
      </c>
      <c r="J29" s="79">
        <v>356.67555343999999</v>
      </c>
    </row>
    <row r="30" spans="1:12" ht="18.899999999999999" customHeight="1" x14ac:dyDescent="0.25">
      <c r="A30" s="80" t="s">
        <v>169</v>
      </c>
      <c r="B30" s="81">
        <v>51857</v>
      </c>
      <c r="C30" s="82">
        <v>150.55190073</v>
      </c>
      <c r="D30" s="82">
        <v>158.67256128</v>
      </c>
      <c r="E30" s="81">
        <v>91017</v>
      </c>
      <c r="F30" s="82">
        <v>248.14742111000001</v>
      </c>
      <c r="G30" s="82">
        <v>259.90959018000001</v>
      </c>
      <c r="H30" s="81">
        <v>129043</v>
      </c>
      <c r="I30" s="82">
        <v>328.98067818999999</v>
      </c>
      <c r="J30" s="83">
        <v>334.64298409000003</v>
      </c>
    </row>
    <row r="31" spans="1:12" ht="18.899999999999999" customHeight="1" x14ac:dyDescent="0.25">
      <c r="A31" s="84" t="s">
        <v>29</v>
      </c>
      <c r="B31" s="85">
        <v>80889</v>
      </c>
      <c r="C31" s="86">
        <v>135.88897587</v>
      </c>
      <c r="D31" s="86">
        <v>138.97559584999999</v>
      </c>
      <c r="E31" s="85">
        <v>159594</v>
      </c>
      <c r="F31" s="86">
        <v>252.21924935000001</v>
      </c>
      <c r="G31" s="86">
        <v>256.50229367999998</v>
      </c>
      <c r="H31" s="85">
        <v>193478</v>
      </c>
      <c r="I31" s="86">
        <v>286.10975145999998</v>
      </c>
      <c r="J31" s="87">
        <v>286.10975145999998</v>
      </c>
      <c r="K31" s="88"/>
      <c r="L31" s="88"/>
    </row>
    <row r="32" spans="1:12" ht="18.899999999999999" customHeight="1" x14ac:dyDescent="0.25">
      <c r="A32" s="71" t="s">
        <v>418</v>
      </c>
    </row>
    <row r="33" spans="1:16" s="60" customFormat="1" ht="18.899999999999999" customHeight="1" x14ac:dyDescent="0.3">
      <c r="A33" s="56"/>
      <c r="B33" s="72"/>
      <c r="C33" s="73"/>
      <c r="D33" s="73"/>
      <c r="E33" s="73"/>
      <c r="F33" s="73"/>
      <c r="G33" s="73"/>
      <c r="H33" s="72"/>
      <c r="I33" s="73"/>
      <c r="J33" s="73"/>
      <c r="O33" s="54"/>
      <c r="P33" s="54"/>
    </row>
    <row r="34" spans="1:16" ht="15.6" x14ac:dyDescent="0.3">
      <c r="A34" s="118" t="s">
        <v>464</v>
      </c>
      <c r="B34" s="74"/>
      <c r="C34" s="74"/>
      <c r="D34" s="74"/>
      <c r="E34" s="74"/>
      <c r="F34" s="74"/>
      <c r="G34" s="74"/>
      <c r="H34" s="74"/>
      <c r="I34" s="74"/>
      <c r="J34"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7" t="s">
        <v>474</v>
      </c>
      <c r="B1" s="55"/>
      <c r="C1" s="55"/>
      <c r="D1" s="55"/>
      <c r="E1" s="55"/>
      <c r="F1" s="55"/>
      <c r="G1" s="55"/>
      <c r="H1" s="55"/>
      <c r="I1" s="55"/>
      <c r="J1" s="55"/>
    </row>
    <row r="2" spans="1:16" s="56" customFormat="1" ht="18.899999999999999" customHeight="1" x14ac:dyDescent="0.3">
      <c r="A2" s="1" t="s">
        <v>442</v>
      </c>
      <c r="B2" s="57"/>
      <c r="C2" s="57"/>
      <c r="D2" s="57"/>
      <c r="E2" s="57"/>
      <c r="F2" s="57"/>
      <c r="G2" s="57"/>
      <c r="H2" s="57"/>
      <c r="I2" s="57"/>
      <c r="J2" s="57"/>
    </row>
    <row r="3" spans="1:16" s="60" customFormat="1" ht="54" customHeight="1" x14ac:dyDescent="0.3">
      <c r="A3" s="115" t="s">
        <v>446</v>
      </c>
      <c r="B3" s="58" t="s">
        <v>451</v>
      </c>
      <c r="C3" s="58" t="s">
        <v>452</v>
      </c>
      <c r="D3" s="58" t="s">
        <v>453</v>
      </c>
      <c r="E3" s="58" t="s">
        <v>454</v>
      </c>
      <c r="F3" s="58" t="s">
        <v>455</v>
      </c>
      <c r="G3" s="58" t="s">
        <v>456</v>
      </c>
      <c r="H3" s="58" t="s">
        <v>457</v>
      </c>
      <c r="I3" s="58" t="s">
        <v>458</v>
      </c>
      <c r="J3" s="59" t="s">
        <v>459</v>
      </c>
      <c r="O3" s="61"/>
      <c r="P3" s="61"/>
    </row>
    <row r="4" spans="1:16" s="56" customFormat="1" ht="18.899999999999999" customHeight="1" x14ac:dyDescent="0.3">
      <c r="A4" s="78" t="s">
        <v>322</v>
      </c>
      <c r="B4" s="63">
        <v>339</v>
      </c>
      <c r="C4" s="64">
        <v>111.54985191999999</v>
      </c>
      <c r="D4" s="64">
        <v>121.32561726</v>
      </c>
      <c r="E4" s="63">
        <v>549</v>
      </c>
      <c r="F4" s="64">
        <v>152.54237287999999</v>
      </c>
      <c r="G4" s="64">
        <v>165.23205719000001</v>
      </c>
      <c r="H4" s="63">
        <v>942</v>
      </c>
      <c r="I4" s="64">
        <v>218.20708826000001</v>
      </c>
      <c r="J4" s="79">
        <v>214.51470497</v>
      </c>
    </row>
    <row r="5" spans="1:16" s="56" customFormat="1" ht="18.899999999999999" customHeight="1" x14ac:dyDescent="0.3">
      <c r="A5" s="78" t="s">
        <v>343</v>
      </c>
      <c r="B5" s="63">
        <v>471</v>
      </c>
      <c r="C5" s="64">
        <v>141.82475158</v>
      </c>
      <c r="D5" s="64">
        <v>156.75901615999999</v>
      </c>
      <c r="E5" s="63">
        <v>892</v>
      </c>
      <c r="F5" s="64">
        <v>238.69413968000001</v>
      </c>
      <c r="G5" s="64">
        <v>248.55668326</v>
      </c>
      <c r="H5" s="63">
        <v>984</v>
      </c>
      <c r="I5" s="64">
        <v>234.50905624000001</v>
      </c>
      <c r="J5" s="79">
        <v>233.73265468</v>
      </c>
    </row>
    <row r="6" spans="1:16" s="56" customFormat="1" ht="18.899999999999999" customHeight="1" x14ac:dyDescent="0.3">
      <c r="A6" s="78" t="s">
        <v>323</v>
      </c>
      <c r="B6" s="63">
        <v>371</v>
      </c>
      <c r="C6" s="64">
        <v>103.95068646999999</v>
      </c>
      <c r="D6" s="64">
        <v>120.70950692</v>
      </c>
      <c r="E6" s="63">
        <v>697</v>
      </c>
      <c r="F6" s="64">
        <v>175.08163777999999</v>
      </c>
      <c r="G6" s="64">
        <v>197.94734786000001</v>
      </c>
      <c r="H6" s="63">
        <v>1122</v>
      </c>
      <c r="I6" s="64">
        <v>230.01230011999999</v>
      </c>
      <c r="J6" s="79">
        <v>236.23943509</v>
      </c>
    </row>
    <row r="7" spans="1:16" s="56" customFormat="1" ht="18.899999999999999" customHeight="1" x14ac:dyDescent="0.3">
      <c r="A7" s="78" t="s">
        <v>338</v>
      </c>
      <c r="B7" s="63">
        <v>72</v>
      </c>
      <c r="C7" s="64">
        <v>79.734219268999993</v>
      </c>
      <c r="D7" s="64">
        <v>79.277527339000002</v>
      </c>
      <c r="E7" s="63">
        <v>176</v>
      </c>
      <c r="F7" s="64">
        <v>195.99109131</v>
      </c>
      <c r="G7" s="64">
        <v>186.19248110999999</v>
      </c>
      <c r="H7" s="63">
        <v>179</v>
      </c>
      <c r="I7" s="64">
        <v>190.22316684</v>
      </c>
      <c r="J7" s="79">
        <v>180.97031236999999</v>
      </c>
    </row>
    <row r="8" spans="1:16" s="56" customFormat="1" ht="18.899999999999999" customHeight="1" x14ac:dyDescent="0.3">
      <c r="A8" s="78" t="s">
        <v>324</v>
      </c>
      <c r="B8" s="63">
        <v>494</v>
      </c>
      <c r="C8" s="64">
        <v>115.42056075000001</v>
      </c>
      <c r="D8" s="64">
        <v>133.26039331000001</v>
      </c>
      <c r="E8" s="63">
        <v>886</v>
      </c>
      <c r="F8" s="64">
        <v>176.88161310000001</v>
      </c>
      <c r="G8" s="64">
        <v>196.14151045</v>
      </c>
      <c r="H8" s="63">
        <v>872</v>
      </c>
      <c r="I8" s="64">
        <v>146.18608549999999</v>
      </c>
      <c r="J8" s="79">
        <v>162.01752653</v>
      </c>
    </row>
    <row r="9" spans="1:16" s="56" customFormat="1" ht="18.899999999999999" customHeight="1" x14ac:dyDescent="0.3">
      <c r="A9" s="78" t="s">
        <v>339</v>
      </c>
      <c r="B9" s="63">
        <v>468</v>
      </c>
      <c r="C9" s="64">
        <v>115.04424779</v>
      </c>
      <c r="D9" s="64">
        <v>137.20642276999999</v>
      </c>
      <c r="E9" s="63">
        <v>1104</v>
      </c>
      <c r="F9" s="64">
        <v>209.88593155999999</v>
      </c>
      <c r="G9" s="64">
        <v>235.8475487</v>
      </c>
      <c r="H9" s="63">
        <v>1534</v>
      </c>
      <c r="I9" s="64">
        <v>232.77693475000001</v>
      </c>
      <c r="J9" s="79">
        <v>250.42529546</v>
      </c>
    </row>
    <row r="10" spans="1:16" s="56" customFormat="1" ht="18.899999999999999" customHeight="1" x14ac:dyDescent="0.3">
      <c r="A10" s="78" t="s">
        <v>325</v>
      </c>
      <c r="B10" s="63">
        <v>237</v>
      </c>
      <c r="C10" s="64">
        <v>62.79809221</v>
      </c>
      <c r="D10" s="64">
        <v>66.517565204999997</v>
      </c>
      <c r="E10" s="63">
        <v>783</v>
      </c>
      <c r="F10" s="64">
        <v>199.74489796</v>
      </c>
      <c r="G10" s="64">
        <v>209.01643686</v>
      </c>
      <c r="H10" s="63">
        <v>733</v>
      </c>
      <c r="I10" s="64">
        <v>177.43887678999999</v>
      </c>
      <c r="J10" s="79">
        <v>175.81139913999999</v>
      </c>
    </row>
    <row r="11" spans="1:16" s="56" customFormat="1" ht="18.899999999999999" customHeight="1" x14ac:dyDescent="0.3">
      <c r="A11" s="78" t="s">
        <v>326</v>
      </c>
      <c r="B11" s="63">
        <v>112</v>
      </c>
      <c r="C11" s="64">
        <v>56.281407035000001</v>
      </c>
      <c r="D11" s="64">
        <v>66.335613773999995</v>
      </c>
      <c r="E11" s="63">
        <v>224</v>
      </c>
      <c r="F11" s="64">
        <v>109.375</v>
      </c>
      <c r="G11" s="64">
        <v>127.9604204</v>
      </c>
      <c r="H11" s="63">
        <v>260</v>
      </c>
      <c r="I11" s="64">
        <v>111.30136985999999</v>
      </c>
      <c r="J11" s="79">
        <v>121.33932984</v>
      </c>
    </row>
    <row r="12" spans="1:16" s="56" customFormat="1" ht="18.899999999999999" customHeight="1" x14ac:dyDescent="0.3">
      <c r="A12" s="78" t="s">
        <v>206</v>
      </c>
      <c r="B12" s="63">
        <v>92</v>
      </c>
      <c r="C12" s="64">
        <v>49.515608180999998</v>
      </c>
      <c r="D12" s="64">
        <v>49.336529345000002</v>
      </c>
      <c r="E12" s="63">
        <v>381</v>
      </c>
      <c r="F12" s="64">
        <v>196.49303764999999</v>
      </c>
      <c r="G12" s="64">
        <v>191.90152921000001</v>
      </c>
      <c r="H12" s="63">
        <v>353</v>
      </c>
      <c r="I12" s="64">
        <v>176.67667668000001</v>
      </c>
      <c r="J12" s="79">
        <v>168.96783013999999</v>
      </c>
    </row>
    <row r="13" spans="1:16" s="56" customFormat="1" ht="18.899999999999999" customHeight="1" x14ac:dyDescent="0.3">
      <c r="A13" s="78" t="s">
        <v>327</v>
      </c>
      <c r="B13" s="63">
        <v>349</v>
      </c>
      <c r="C13" s="64">
        <v>88.758901322</v>
      </c>
      <c r="D13" s="64">
        <v>88.353726137999999</v>
      </c>
      <c r="E13" s="63">
        <v>841</v>
      </c>
      <c r="F13" s="64">
        <v>186.02079186</v>
      </c>
      <c r="G13" s="64">
        <v>186.80431960000001</v>
      </c>
      <c r="H13" s="63">
        <v>1119</v>
      </c>
      <c r="I13" s="64">
        <v>216.4410058</v>
      </c>
      <c r="J13" s="79">
        <v>214.21910629000001</v>
      </c>
    </row>
    <row r="14" spans="1:16" s="56" customFormat="1" ht="18.899999999999999" customHeight="1" x14ac:dyDescent="0.3">
      <c r="A14" s="78" t="s">
        <v>340</v>
      </c>
      <c r="B14" s="63">
        <v>687</v>
      </c>
      <c r="C14" s="64">
        <v>155.46503734000001</v>
      </c>
      <c r="D14" s="64">
        <v>158.47808651</v>
      </c>
      <c r="E14" s="63">
        <v>1034</v>
      </c>
      <c r="F14" s="64">
        <v>184.70882458</v>
      </c>
      <c r="G14" s="64">
        <v>183.15179864999999</v>
      </c>
      <c r="H14" s="63">
        <v>1197</v>
      </c>
      <c r="I14" s="64">
        <v>201.21028744</v>
      </c>
      <c r="J14" s="79">
        <v>196.21662262999999</v>
      </c>
    </row>
    <row r="15" spans="1:16" s="56" customFormat="1" ht="18.899999999999999" customHeight="1" x14ac:dyDescent="0.3">
      <c r="A15" s="78" t="s">
        <v>328</v>
      </c>
      <c r="B15" s="63">
        <v>1000</v>
      </c>
      <c r="C15" s="64">
        <v>129.58403525</v>
      </c>
      <c r="D15" s="64">
        <v>134.99096795</v>
      </c>
      <c r="E15" s="63">
        <v>1640</v>
      </c>
      <c r="F15" s="64">
        <v>196.47777644999999</v>
      </c>
      <c r="G15" s="64">
        <v>199.83027111000001</v>
      </c>
      <c r="H15" s="63">
        <v>1806</v>
      </c>
      <c r="I15" s="64">
        <v>187.5</v>
      </c>
      <c r="J15" s="79">
        <v>195.58670185</v>
      </c>
    </row>
    <row r="16" spans="1:16" s="56" customFormat="1" ht="18.899999999999999" customHeight="1" x14ac:dyDescent="0.3">
      <c r="A16" s="78" t="s">
        <v>341</v>
      </c>
      <c r="B16" s="63">
        <v>267</v>
      </c>
      <c r="C16" s="64">
        <v>139.57135389000001</v>
      </c>
      <c r="D16" s="64">
        <v>144.69011447</v>
      </c>
      <c r="E16" s="63">
        <v>647</v>
      </c>
      <c r="F16" s="64">
        <v>311.95756991000002</v>
      </c>
      <c r="G16" s="64">
        <v>304.76379867000003</v>
      </c>
      <c r="H16" s="63">
        <v>472</v>
      </c>
      <c r="I16" s="64">
        <v>208.02115469</v>
      </c>
      <c r="J16" s="79">
        <v>195.13948051</v>
      </c>
    </row>
    <row r="17" spans="1:16" s="56" customFormat="1" ht="18.899999999999999" customHeight="1" x14ac:dyDescent="0.3">
      <c r="A17" s="78" t="s">
        <v>329</v>
      </c>
      <c r="B17" s="63">
        <v>127</v>
      </c>
      <c r="C17" s="64">
        <v>90.714285713999999</v>
      </c>
      <c r="D17" s="64">
        <v>89.400562706000002</v>
      </c>
      <c r="E17" s="63">
        <v>232</v>
      </c>
      <c r="F17" s="64">
        <v>168.23785351999999</v>
      </c>
      <c r="G17" s="64">
        <v>163.85766856999999</v>
      </c>
      <c r="H17" s="63">
        <v>275</v>
      </c>
      <c r="I17" s="64">
        <v>199.41986947000001</v>
      </c>
      <c r="J17" s="79">
        <v>192.82231209</v>
      </c>
    </row>
    <row r="18" spans="1:16" s="56" customFormat="1" ht="18.899999999999999" customHeight="1" x14ac:dyDescent="0.3">
      <c r="A18" s="78" t="s">
        <v>330</v>
      </c>
      <c r="B18" s="63">
        <v>278</v>
      </c>
      <c r="C18" s="64">
        <v>99.285714286000001</v>
      </c>
      <c r="D18" s="64">
        <v>92.082613684999998</v>
      </c>
      <c r="E18" s="63">
        <v>488</v>
      </c>
      <c r="F18" s="64">
        <v>171.16801122000001</v>
      </c>
      <c r="G18" s="64">
        <v>156.38765119999999</v>
      </c>
      <c r="H18" s="63">
        <v>494</v>
      </c>
      <c r="I18" s="64">
        <v>167.45762712000001</v>
      </c>
      <c r="J18" s="79">
        <v>154.32232286000001</v>
      </c>
    </row>
    <row r="19" spans="1:16" s="56" customFormat="1" ht="18.899999999999999" customHeight="1" x14ac:dyDescent="0.3">
      <c r="A19" s="78" t="s">
        <v>331</v>
      </c>
      <c r="B19" s="63">
        <v>271</v>
      </c>
      <c r="C19" s="64">
        <v>120.49799910999999</v>
      </c>
      <c r="D19" s="64">
        <v>111.98846208000001</v>
      </c>
      <c r="E19" s="63">
        <v>565</v>
      </c>
      <c r="F19" s="64">
        <v>242.90627687</v>
      </c>
      <c r="G19" s="64">
        <v>211.79145636999999</v>
      </c>
      <c r="H19" s="63">
        <v>618</v>
      </c>
      <c r="I19" s="64">
        <v>250.50668829</v>
      </c>
      <c r="J19" s="79">
        <v>212.10705282000001</v>
      </c>
    </row>
    <row r="20" spans="1:16" s="56" customFormat="1" ht="18.899999999999999" customHeight="1" x14ac:dyDescent="0.3">
      <c r="A20" s="78" t="s">
        <v>332</v>
      </c>
      <c r="B20" s="63">
        <v>229</v>
      </c>
      <c r="C20" s="64">
        <v>104.61397899000001</v>
      </c>
      <c r="D20" s="64">
        <v>110.24766509</v>
      </c>
      <c r="E20" s="63">
        <v>565</v>
      </c>
      <c r="F20" s="64">
        <v>249.77895667999999</v>
      </c>
      <c r="G20" s="64">
        <v>258.47277958000001</v>
      </c>
      <c r="H20" s="63">
        <v>337</v>
      </c>
      <c r="I20" s="64">
        <v>137.43882545</v>
      </c>
      <c r="J20" s="79">
        <v>134.73082148</v>
      </c>
    </row>
    <row r="21" spans="1:16" s="56" customFormat="1" ht="18.899999999999999" customHeight="1" x14ac:dyDescent="0.3">
      <c r="A21" s="78" t="s">
        <v>333</v>
      </c>
      <c r="B21" s="63">
        <v>294</v>
      </c>
      <c r="C21" s="64">
        <v>138.54853911000001</v>
      </c>
      <c r="D21" s="64">
        <v>140.09580892</v>
      </c>
      <c r="E21" s="63">
        <v>640</v>
      </c>
      <c r="F21" s="64">
        <v>293.44337460000003</v>
      </c>
      <c r="G21" s="64">
        <v>286.60770244999998</v>
      </c>
      <c r="H21" s="63">
        <v>441</v>
      </c>
      <c r="I21" s="64">
        <v>193.50592365</v>
      </c>
      <c r="J21" s="79">
        <v>183.83430691999999</v>
      </c>
    </row>
    <row r="22" spans="1:16" s="56" customFormat="1" ht="18.899999999999999" customHeight="1" x14ac:dyDescent="0.3">
      <c r="A22" s="78" t="s">
        <v>342</v>
      </c>
      <c r="B22" s="63">
        <v>316</v>
      </c>
      <c r="C22" s="64">
        <v>78.101828967000003</v>
      </c>
      <c r="D22" s="64">
        <v>75.520616587999996</v>
      </c>
      <c r="E22" s="63">
        <v>729</v>
      </c>
      <c r="F22" s="64">
        <v>178.67647059000001</v>
      </c>
      <c r="G22" s="64">
        <v>168.77023148000001</v>
      </c>
      <c r="H22" s="63">
        <v>1161</v>
      </c>
      <c r="I22" s="64">
        <v>274.92304049000001</v>
      </c>
      <c r="J22" s="79">
        <v>265.56641374999998</v>
      </c>
    </row>
    <row r="23" spans="1:16" s="56" customFormat="1" ht="18.899999999999999" customHeight="1" x14ac:dyDescent="0.3">
      <c r="A23" s="78" t="s">
        <v>334</v>
      </c>
      <c r="B23" s="63">
        <v>344</v>
      </c>
      <c r="C23" s="64">
        <v>65.724111578000006</v>
      </c>
      <c r="D23" s="64">
        <v>67.032459978999995</v>
      </c>
      <c r="E23" s="63">
        <v>744</v>
      </c>
      <c r="F23" s="64">
        <v>121.37030995000001</v>
      </c>
      <c r="G23" s="64">
        <v>128.65930058999999</v>
      </c>
      <c r="H23" s="63">
        <v>936</v>
      </c>
      <c r="I23" s="64">
        <v>137.97169811000001</v>
      </c>
      <c r="J23" s="79">
        <v>142.66285692</v>
      </c>
    </row>
    <row r="24" spans="1:16" s="56" customFormat="1" ht="18.899999999999999" customHeight="1" x14ac:dyDescent="0.3">
      <c r="A24" s="78" t="s">
        <v>335</v>
      </c>
      <c r="B24" s="63">
        <v>221</v>
      </c>
      <c r="C24" s="64">
        <v>70.584477802999999</v>
      </c>
      <c r="D24" s="64">
        <v>72.913969191000007</v>
      </c>
      <c r="E24" s="63">
        <v>931</v>
      </c>
      <c r="F24" s="64">
        <v>290.48361934000002</v>
      </c>
      <c r="G24" s="64">
        <v>290.00134302999999</v>
      </c>
      <c r="H24" s="63">
        <v>716</v>
      </c>
      <c r="I24" s="64">
        <v>211.89701095000001</v>
      </c>
      <c r="J24" s="79">
        <v>206.91886686000001</v>
      </c>
    </row>
    <row r="25" spans="1:16" s="56" customFormat="1" ht="18.899999999999999" customHeight="1" x14ac:dyDescent="0.3">
      <c r="A25" s="78" t="s">
        <v>336</v>
      </c>
      <c r="B25" s="63">
        <v>473</v>
      </c>
      <c r="C25" s="64">
        <v>66.600957476999994</v>
      </c>
      <c r="D25" s="64">
        <v>67.224841845</v>
      </c>
      <c r="E25" s="63">
        <v>1963</v>
      </c>
      <c r="F25" s="64">
        <v>265.55735930999998</v>
      </c>
      <c r="G25" s="64">
        <v>263.25668217999998</v>
      </c>
      <c r="H25" s="63">
        <v>1468</v>
      </c>
      <c r="I25" s="64">
        <v>194.90175252</v>
      </c>
      <c r="J25" s="79">
        <v>191.75850306000001</v>
      </c>
    </row>
    <row r="26" spans="1:16" s="56" customFormat="1" ht="18.899999999999999" customHeight="1" x14ac:dyDescent="0.3">
      <c r="A26" s="78" t="s">
        <v>337</v>
      </c>
      <c r="B26" s="63">
        <v>242</v>
      </c>
      <c r="C26" s="64">
        <v>98.574338085999997</v>
      </c>
      <c r="D26" s="64">
        <v>100.74811080000001</v>
      </c>
      <c r="E26" s="63">
        <v>1041</v>
      </c>
      <c r="F26" s="64">
        <v>420.60606060999999</v>
      </c>
      <c r="G26" s="64">
        <v>418.62214978999998</v>
      </c>
      <c r="H26" s="63">
        <v>715</v>
      </c>
      <c r="I26" s="64">
        <v>280.94302554000001</v>
      </c>
      <c r="J26" s="79">
        <v>275.74890011000002</v>
      </c>
    </row>
    <row r="27" spans="1:16" s="56" customFormat="1" ht="18.899999999999999" customHeight="1" x14ac:dyDescent="0.3">
      <c r="A27" s="80" t="s">
        <v>174</v>
      </c>
      <c r="B27" s="81">
        <v>7754</v>
      </c>
      <c r="C27" s="82">
        <v>100.03741404</v>
      </c>
      <c r="D27" s="82">
        <v>103.96342257000001</v>
      </c>
      <c r="E27" s="81">
        <v>17752</v>
      </c>
      <c r="F27" s="82">
        <v>208.32746562</v>
      </c>
      <c r="G27" s="82">
        <v>216.30405870000001</v>
      </c>
      <c r="H27" s="81">
        <v>18734</v>
      </c>
      <c r="I27" s="82">
        <v>198.53330790000001</v>
      </c>
      <c r="J27" s="83">
        <v>201.09434567</v>
      </c>
    </row>
    <row r="28" spans="1:16" ht="18.899999999999999" customHeight="1" x14ac:dyDescent="0.25">
      <c r="A28" s="84" t="s">
        <v>29</v>
      </c>
      <c r="B28" s="85">
        <v>80889</v>
      </c>
      <c r="C28" s="86">
        <v>135.88897587</v>
      </c>
      <c r="D28" s="86">
        <v>138.97559584999999</v>
      </c>
      <c r="E28" s="85">
        <v>159594</v>
      </c>
      <c r="F28" s="86">
        <v>252.21924935000001</v>
      </c>
      <c r="G28" s="86">
        <v>256.50229367999998</v>
      </c>
      <c r="H28" s="85">
        <v>193478</v>
      </c>
      <c r="I28" s="86">
        <v>286.10975145999998</v>
      </c>
      <c r="J28" s="87">
        <v>286.10975145999998</v>
      </c>
      <c r="K28" s="88"/>
      <c r="L28" s="88"/>
    </row>
    <row r="29" spans="1:16" ht="18.899999999999999" customHeight="1" x14ac:dyDescent="0.25">
      <c r="A29" s="71" t="s">
        <v>418</v>
      </c>
    </row>
    <row r="30" spans="1:16" s="60" customFormat="1" ht="18.899999999999999" customHeight="1" x14ac:dyDescent="0.3">
      <c r="A30" s="56"/>
      <c r="B30" s="74"/>
      <c r="C30" s="74"/>
      <c r="D30" s="74"/>
      <c r="E30" s="74"/>
      <c r="F30" s="74"/>
      <c r="G30" s="74"/>
      <c r="H30" s="74"/>
      <c r="I30" s="74"/>
      <c r="J30" s="74"/>
      <c r="O30" s="54"/>
      <c r="P30" s="54"/>
    </row>
    <row r="31" spans="1:16" ht="15.6" x14ac:dyDescent="0.3">
      <c r="A31" s="118" t="s">
        <v>464</v>
      </c>
    </row>
    <row r="32" spans="1:16" x14ac:dyDescent="0.25">
      <c r="B32" s="73"/>
      <c r="H32" s="73"/>
    </row>
    <row r="33" s="73" customFormat="1" x14ac:dyDescent="0.25"/>
    <row r="34" s="73" customFormat="1" x14ac:dyDescent="0.25"/>
    <row r="35" s="73" customFormat="1" x14ac:dyDescent="0.25"/>
    <row r="36" s="73" customFormat="1" x14ac:dyDescent="0.25"/>
    <row r="37" s="73" customFormat="1" x14ac:dyDescent="0.25"/>
    <row r="38" s="73" customFormat="1" x14ac:dyDescent="0.25"/>
    <row r="39" s="73" customFormat="1" x14ac:dyDescent="0.25"/>
    <row r="40" s="73" customFormat="1" x14ac:dyDescent="0.25"/>
    <row r="41" s="73" customFormat="1" x14ac:dyDescent="0.25"/>
    <row r="42" s="73" customFormat="1" x14ac:dyDescent="0.25"/>
    <row r="43" s="73" customFormat="1" x14ac:dyDescent="0.25"/>
    <row r="44" s="73" customFormat="1" x14ac:dyDescent="0.25"/>
    <row r="45" s="73" customFormat="1" x14ac:dyDescent="0.25"/>
    <row r="46" s="73" customFormat="1" x14ac:dyDescent="0.25"/>
    <row r="47" s="73" customFormat="1" x14ac:dyDescent="0.25"/>
    <row r="48" s="73" customFormat="1" x14ac:dyDescent="0.25"/>
    <row r="49" spans="1:10" x14ac:dyDescent="0.25">
      <c r="B49" s="73"/>
      <c r="H49" s="73"/>
    </row>
    <row r="50" spans="1:10" x14ac:dyDescent="0.25">
      <c r="B50" s="73"/>
      <c r="H50" s="73"/>
    </row>
    <row r="51" spans="1:10" x14ac:dyDescent="0.25">
      <c r="A51" s="56"/>
      <c r="B51" s="56"/>
      <c r="C51" s="56"/>
      <c r="D51" s="56"/>
      <c r="F51" s="56"/>
      <c r="G51" s="56"/>
      <c r="H51" s="56"/>
      <c r="I51" s="56"/>
      <c r="J51" s="56"/>
    </row>
    <row r="52" spans="1:10" x14ac:dyDescent="0.25">
      <c r="B52" s="73"/>
      <c r="H52" s="73"/>
    </row>
    <row r="53" spans="1:10" x14ac:dyDescent="0.25">
      <c r="B53" s="73"/>
      <c r="H53"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7" t="s">
        <v>473</v>
      </c>
      <c r="B1" s="55"/>
      <c r="C1" s="55"/>
      <c r="D1" s="55"/>
      <c r="E1" s="55"/>
      <c r="F1" s="55"/>
      <c r="G1" s="55"/>
      <c r="H1" s="55"/>
      <c r="I1" s="55"/>
      <c r="J1" s="55"/>
    </row>
    <row r="2" spans="1:16" s="56" customFormat="1" ht="18.899999999999999" customHeight="1" x14ac:dyDescent="0.3">
      <c r="A2" s="1" t="s">
        <v>442</v>
      </c>
      <c r="B2" s="57"/>
      <c r="C2" s="57"/>
      <c r="D2" s="57"/>
      <c r="E2" s="57"/>
      <c r="F2" s="57"/>
      <c r="G2" s="57"/>
      <c r="H2" s="57"/>
      <c r="I2" s="57"/>
      <c r="J2" s="57"/>
    </row>
    <row r="3" spans="1:16" s="60" customFormat="1" ht="54" customHeight="1" x14ac:dyDescent="0.3">
      <c r="A3" s="115" t="s">
        <v>446</v>
      </c>
      <c r="B3" s="58" t="s">
        <v>451</v>
      </c>
      <c r="C3" s="58" t="s">
        <v>452</v>
      </c>
      <c r="D3" s="58" t="s">
        <v>453</v>
      </c>
      <c r="E3" s="58" t="s">
        <v>454</v>
      </c>
      <c r="F3" s="58" t="s">
        <v>455</v>
      </c>
      <c r="G3" s="58" t="s">
        <v>456</v>
      </c>
      <c r="H3" s="58" t="s">
        <v>457</v>
      </c>
      <c r="I3" s="58" t="s">
        <v>458</v>
      </c>
      <c r="J3" s="59" t="s">
        <v>459</v>
      </c>
      <c r="O3" s="61"/>
      <c r="P3" s="61"/>
    </row>
    <row r="4" spans="1:16" s="56" customFormat="1" ht="18.899999999999999" customHeight="1" x14ac:dyDescent="0.3">
      <c r="A4" s="78" t="s">
        <v>344</v>
      </c>
      <c r="B4" s="63">
        <v>779</v>
      </c>
      <c r="C4" s="64">
        <v>114.10575655</v>
      </c>
      <c r="D4" s="64">
        <v>126.21547249</v>
      </c>
      <c r="E4" s="63">
        <v>1144</v>
      </c>
      <c r="F4" s="64">
        <v>152.20862160999999</v>
      </c>
      <c r="G4" s="64">
        <v>160.46309725</v>
      </c>
      <c r="H4" s="63">
        <v>2051</v>
      </c>
      <c r="I4" s="64">
        <v>231.22886133</v>
      </c>
      <c r="J4" s="79">
        <v>235.88021891</v>
      </c>
    </row>
    <row r="5" spans="1:16" s="56" customFormat="1" ht="18.899999999999999" customHeight="1" x14ac:dyDescent="0.3">
      <c r="A5" s="78" t="s">
        <v>352</v>
      </c>
      <c r="B5" s="63">
        <v>568</v>
      </c>
      <c r="C5" s="64">
        <v>105.34124629</v>
      </c>
      <c r="D5" s="64">
        <v>95.066419937999996</v>
      </c>
      <c r="E5" s="63">
        <v>2387</v>
      </c>
      <c r="F5" s="64">
        <v>435.66344222999999</v>
      </c>
      <c r="G5" s="64">
        <v>407.72462583999999</v>
      </c>
      <c r="H5" s="63">
        <v>1077</v>
      </c>
      <c r="I5" s="64">
        <v>187.66335599000001</v>
      </c>
      <c r="J5" s="79">
        <v>161.2645192</v>
      </c>
    </row>
    <row r="6" spans="1:16" s="56" customFormat="1" ht="18.899999999999999" customHeight="1" x14ac:dyDescent="0.3">
      <c r="A6" s="78" t="s">
        <v>345</v>
      </c>
      <c r="B6" s="63">
        <v>480</v>
      </c>
      <c r="C6" s="64">
        <v>121.82741117</v>
      </c>
      <c r="D6" s="64">
        <v>119.74055352000001</v>
      </c>
      <c r="E6" s="63">
        <v>1303</v>
      </c>
      <c r="F6" s="64">
        <v>261.69913637000002</v>
      </c>
      <c r="G6" s="64">
        <v>262.72949169999998</v>
      </c>
      <c r="H6" s="63">
        <v>1265</v>
      </c>
      <c r="I6" s="64">
        <v>241.13610370000001</v>
      </c>
      <c r="J6" s="79">
        <v>227.41112505000001</v>
      </c>
    </row>
    <row r="7" spans="1:16" s="56" customFormat="1" ht="18.899999999999999" customHeight="1" x14ac:dyDescent="0.3">
      <c r="A7" s="78" t="s">
        <v>353</v>
      </c>
      <c r="B7" s="63">
        <v>1066</v>
      </c>
      <c r="C7" s="64">
        <v>116.31205674</v>
      </c>
      <c r="D7" s="64">
        <v>118.46158815</v>
      </c>
      <c r="E7" s="63">
        <v>2532</v>
      </c>
      <c r="F7" s="64">
        <v>258.86923626999999</v>
      </c>
      <c r="G7" s="64">
        <v>257.03924353999997</v>
      </c>
      <c r="H7" s="63">
        <v>2469</v>
      </c>
      <c r="I7" s="64">
        <v>240.31535916000001</v>
      </c>
      <c r="J7" s="79">
        <v>236.67295978000001</v>
      </c>
    </row>
    <row r="8" spans="1:16" s="56" customFormat="1" ht="18.899999999999999" customHeight="1" x14ac:dyDescent="0.3">
      <c r="A8" s="78" t="s">
        <v>354</v>
      </c>
      <c r="B8" s="63">
        <v>211</v>
      </c>
      <c r="C8" s="64">
        <v>93.694493782999999</v>
      </c>
      <c r="D8" s="64">
        <v>91.565882404999996</v>
      </c>
      <c r="E8" s="63">
        <v>471</v>
      </c>
      <c r="F8" s="64">
        <v>200.76726343000001</v>
      </c>
      <c r="G8" s="64">
        <v>194.50266070000001</v>
      </c>
      <c r="H8" s="63">
        <v>415</v>
      </c>
      <c r="I8" s="64">
        <v>170.7116413</v>
      </c>
      <c r="J8" s="79">
        <v>159.18019598000001</v>
      </c>
    </row>
    <row r="9" spans="1:16" s="56" customFormat="1" ht="18.899999999999999" customHeight="1" x14ac:dyDescent="0.3">
      <c r="A9" s="78" t="s">
        <v>355</v>
      </c>
      <c r="B9" s="63">
        <v>1042</v>
      </c>
      <c r="C9" s="64">
        <v>109.74196946000001</v>
      </c>
      <c r="D9" s="64">
        <v>113.22871179000001</v>
      </c>
      <c r="E9" s="63">
        <v>2654</v>
      </c>
      <c r="F9" s="64">
        <v>267.54032258000001</v>
      </c>
      <c r="G9" s="64">
        <v>272.94922786000001</v>
      </c>
      <c r="H9" s="63">
        <v>2473</v>
      </c>
      <c r="I9" s="64">
        <v>236.01832411000001</v>
      </c>
      <c r="J9" s="79">
        <v>227.13093427000001</v>
      </c>
    </row>
    <row r="10" spans="1:16" s="56" customFormat="1" ht="18.899999999999999" customHeight="1" x14ac:dyDescent="0.3">
      <c r="A10" s="78" t="s">
        <v>346</v>
      </c>
      <c r="B10" s="63">
        <v>188</v>
      </c>
      <c r="C10" s="64">
        <v>100.96670247</v>
      </c>
      <c r="D10" s="64">
        <v>99.062972259999995</v>
      </c>
      <c r="E10" s="63">
        <v>618</v>
      </c>
      <c r="F10" s="64">
        <v>323.22175731999999</v>
      </c>
      <c r="G10" s="64">
        <v>317.26785090999999</v>
      </c>
      <c r="H10" s="63">
        <v>411</v>
      </c>
      <c r="I10" s="64">
        <v>207.05289672999999</v>
      </c>
      <c r="J10" s="79">
        <v>189.30695603999999</v>
      </c>
    </row>
    <row r="11" spans="1:16" s="56" customFormat="1" ht="18.899999999999999" customHeight="1" x14ac:dyDescent="0.3">
      <c r="A11" s="78" t="s">
        <v>347</v>
      </c>
      <c r="B11" s="63">
        <v>508</v>
      </c>
      <c r="C11" s="64">
        <v>125.74257426</v>
      </c>
      <c r="D11" s="64">
        <v>111.71285838999999</v>
      </c>
      <c r="E11" s="63">
        <v>1507</v>
      </c>
      <c r="F11" s="64">
        <v>364.80271120999998</v>
      </c>
      <c r="G11" s="64">
        <v>327.61578470000001</v>
      </c>
      <c r="H11" s="63">
        <v>989</v>
      </c>
      <c r="I11" s="64">
        <v>224.72165416999999</v>
      </c>
      <c r="J11" s="79">
        <v>192.07970134000001</v>
      </c>
    </row>
    <row r="12" spans="1:16" s="56" customFormat="1" ht="18.899999999999999" customHeight="1" x14ac:dyDescent="0.3">
      <c r="A12" s="78" t="s">
        <v>348</v>
      </c>
      <c r="B12" s="63">
        <v>547</v>
      </c>
      <c r="C12" s="64">
        <v>121.33984028</v>
      </c>
      <c r="D12" s="64">
        <v>118.33033773</v>
      </c>
      <c r="E12" s="63">
        <v>1032</v>
      </c>
      <c r="F12" s="64">
        <v>211.30221130000001</v>
      </c>
      <c r="G12" s="64">
        <v>202.15186788</v>
      </c>
      <c r="H12" s="63">
        <v>991</v>
      </c>
      <c r="I12" s="64">
        <v>185.99849850000001</v>
      </c>
      <c r="J12" s="79">
        <v>179.22206786000001</v>
      </c>
    </row>
    <row r="13" spans="1:16" s="56" customFormat="1" ht="18.899999999999999" customHeight="1" x14ac:dyDescent="0.3">
      <c r="A13" s="78" t="s">
        <v>349</v>
      </c>
      <c r="B13" s="63">
        <v>258</v>
      </c>
      <c r="C13" s="64">
        <v>108.13076278</v>
      </c>
      <c r="D13" s="64">
        <v>100.92075638</v>
      </c>
      <c r="E13" s="63">
        <v>946</v>
      </c>
      <c r="F13" s="64">
        <v>391.55629139000001</v>
      </c>
      <c r="G13" s="64">
        <v>382.85493760000003</v>
      </c>
      <c r="H13" s="63">
        <v>694</v>
      </c>
      <c r="I13" s="64">
        <v>280.97165991999998</v>
      </c>
      <c r="J13" s="79">
        <v>250.96177422</v>
      </c>
    </row>
    <row r="14" spans="1:16" s="56" customFormat="1" ht="18.899999999999999" customHeight="1" x14ac:dyDescent="0.3">
      <c r="A14" s="78" t="s">
        <v>356</v>
      </c>
      <c r="B14" s="63">
        <v>810</v>
      </c>
      <c r="C14" s="64">
        <v>289.59599571000001</v>
      </c>
      <c r="D14" s="64">
        <v>302.80532933000001</v>
      </c>
      <c r="E14" s="63">
        <v>1138</v>
      </c>
      <c r="F14" s="64">
        <v>392.68461008000003</v>
      </c>
      <c r="G14" s="64">
        <v>394.94299214</v>
      </c>
      <c r="H14" s="63">
        <v>1587</v>
      </c>
      <c r="I14" s="64">
        <v>521.52481104000003</v>
      </c>
      <c r="J14" s="79">
        <v>509.39380679999999</v>
      </c>
    </row>
    <row r="15" spans="1:16" s="56" customFormat="1" ht="18.899999999999999" customHeight="1" x14ac:dyDescent="0.3">
      <c r="A15" s="78" t="s">
        <v>350</v>
      </c>
      <c r="B15" s="63">
        <v>611</v>
      </c>
      <c r="C15" s="64">
        <v>116.02734522999999</v>
      </c>
      <c r="D15" s="64">
        <v>113.76315382</v>
      </c>
      <c r="E15" s="63">
        <v>2024</v>
      </c>
      <c r="F15" s="64">
        <v>370.62809009</v>
      </c>
      <c r="G15" s="64">
        <v>345.83791226</v>
      </c>
      <c r="H15" s="63">
        <v>1435</v>
      </c>
      <c r="I15" s="64">
        <v>253.26509000999999</v>
      </c>
      <c r="J15" s="79">
        <v>236.55892272</v>
      </c>
    </row>
    <row r="16" spans="1:16" s="56" customFormat="1" ht="18.899999999999999" customHeight="1" x14ac:dyDescent="0.3">
      <c r="A16" s="78" t="s">
        <v>357</v>
      </c>
      <c r="B16" s="63">
        <v>573</v>
      </c>
      <c r="C16" s="64">
        <v>183.88960205000001</v>
      </c>
      <c r="D16" s="64">
        <v>187.15569325000001</v>
      </c>
      <c r="E16" s="63">
        <v>986</v>
      </c>
      <c r="F16" s="64">
        <v>329.65563357000002</v>
      </c>
      <c r="G16" s="64">
        <v>321.61547275999999</v>
      </c>
      <c r="H16" s="63">
        <v>961</v>
      </c>
      <c r="I16" s="64">
        <v>295.69230769000001</v>
      </c>
      <c r="J16" s="79">
        <v>288.20899009999999</v>
      </c>
    </row>
    <row r="17" spans="1:16" s="56" customFormat="1" ht="18.899999999999999" customHeight="1" x14ac:dyDescent="0.3">
      <c r="A17" s="78" t="s">
        <v>358</v>
      </c>
      <c r="B17" s="63">
        <v>449</v>
      </c>
      <c r="C17" s="64">
        <v>186.77204659</v>
      </c>
      <c r="D17" s="64">
        <v>199.85718532999999</v>
      </c>
      <c r="E17" s="63">
        <v>693</v>
      </c>
      <c r="F17" s="64">
        <v>269.33540613999998</v>
      </c>
      <c r="G17" s="64">
        <v>266.20553992999999</v>
      </c>
      <c r="H17" s="63">
        <v>656</v>
      </c>
      <c r="I17" s="64">
        <v>248.39076108</v>
      </c>
      <c r="J17" s="79">
        <v>243.31589459</v>
      </c>
    </row>
    <row r="18" spans="1:16" s="56" customFormat="1" ht="18.899999999999999" customHeight="1" x14ac:dyDescent="0.3">
      <c r="A18" s="78" t="s">
        <v>351</v>
      </c>
      <c r="B18" s="63">
        <v>632</v>
      </c>
      <c r="C18" s="64">
        <v>669.49152542000002</v>
      </c>
      <c r="D18" s="64">
        <v>784.07180904999996</v>
      </c>
      <c r="E18" s="63">
        <v>559</v>
      </c>
      <c r="F18" s="64">
        <v>553.46534653000003</v>
      </c>
      <c r="G18" s="64">
        <v>622.96083815999998</v>
      </c>
      <c r="H18" s="63">
        <v>543</v>
      </c>
      <c r="I18" s="64">
        <v>490.95840867999999</v>
      </c>
      <c r="J18" s="79">
        <v>551.01993124000001</v>
      </c>
    </row>
    <row r="19" spans="1:16" s="56" customFormat="1" ht="18.899999999999999" customHeight="1" x14ac:dyDescent="0.3">
      <c r="A19" s="80" t="s">
        <v>49</v>
      </c>
      <c r="B19" s="81">
        <v>8722</v>
      </c>
      <c r="C19" s="82">
        <v>135.44740193000001</v>
      </c>
      <c r="D19" s="82">
        <v>135.54926456000001</v>
      </c>
      <c r="E19" s="81">
        <v>19994</v>
      </c>
      <c r="F19" s="82">
        <v>292.75077967999999</v>
      </c>
      <c r="G19" s="82">
        <v>289.82521989000003</v>
      </c>
      <c r="H19" s="81">
        <v>18017</v>
      </c>
      <c r="I19" s="82">
        <v>247.05188679</v>
      </c>
      <c r="J19" s="83">
        <v>236.20534221</v>
      </c>
    </row>
    <row r="20" spans="1:16" ht="18.899999999999999" customHeight="1" x14ac:dyDescent="0.25">
      <c r="A20" s="84" t="s">
        <v>29</v>
      </c>
      <c r="B20" s="85">
        <v>80889</v>
      </c>
      <c r="C20" s="86">
        <v>135.88897587</v>
      </c>
      <c r="D20" s="86">
        <v>138.97559584999999</v>
      </c>
      <c r="E20" s="85">
        <v>159594</v>
      </c>
      <c r="F20" s="86">
        <v>252.21924935000001</v>
      </c>
      <c r="G20" s="86">
        <v>256.50229367999998</v>
      </c>
      <c r="H20" s="85">
        <v>193478</v>
      </c>
      <c r="I20" s="86">
        <v>286.10975145999998</v>
      </c>
      <c r="J20" s="87">
        <v>286.10975145999998</v>
      </c>
      <c r="K20" s="88"/>
      <c r="L20" s="88"/>
    </row>
    <row r="21" spans="1:16" ht="18.899999999999999" customHeight="1" x14ac:dyDescent="0.25">
      <c r="A21" s="71" t="s">
        <v>418</v>
      </c>
    </row>
    <row r="22" spans="1:16" s="60" customFormat="1" ht="18.899999999999999" customHeight="1" x14ac:dyDescent="0.3">
      <c r="A22" s="56"/>
      <c r="B22" s="72"/>
      <c r="C22" s="73"/>
      <c r="D22" s="73"/>
      <c r="E22" s="73"/>
      <c r="F22" s="73"/>
      <c r="G22" s="73"/>
      <c r="H22" s="72"/>
      <c r="I22" s="73"/>
      <c r="J22" s="73"/>
      <c r="O22" s="54"/>
      <c r="P22" s="54"/>
    </row>
    <row r="23" spans="1:16" ht="15.6" x14ac:dyDescent="0.3">
      <c r="A23" s="118" t="s">
        <v>464</v>
      </c>
      <c r="B23" s="74"/>
      <c r="C23" s="74"/>
      <c r="D23" s="74"/>
      <c r="E23" s="74"/>
      <c r="F23" s="74"/>
      <c r="G23" s="74"/>
      <c r="H23" s="74"/>
      <c r="I23" s="74"/>
      <c r="J23" s="74"/>
    </row>
    <row r="25" spans="1:16" x14ac:dyDescent="0.25">
      <c r="B25" s="73"/>
      <c r="H25" s="73"/>
    </row>
    <row r="26" spans="1:16" x14ac:dyDescent="0.25">
      <c r="B26" s="73"/>
      <c r="H26" s="73"/>
    </row>
    <row r="27" spans="1:16" x14ac:dyDescent="0.25">
      <c r="B27" s="73"/>
      <c r="H27" s="73"/>
    </row>
    <row r="28" spans="1:16" x14ac:dyDescent="0.25">
      <c r="B28" s="73"/>
      <c r="H28" s="73"/>
    </row>
    <row r="29" spans="1:16" x14ac:dyDescent="0.25">
      <c r="B29" s="73"/>
      <c r="H29" s="73"/>
    </row>
    <row r="30" spans="1:16" x14ac:dyDescent="0.25">
      <c r="B30" s="73"/>
      <c r="H30" s="73"/>
    </row>
    <row r="31" spans="1:16" x14ac:dyDescent="0.25">
      <c r="B31" s="73"/>
      <c r="H31" s="73"/>
    </row>
    <row r="32" spans="1:16"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B42" s="73"/>
      <c r="H42" s="73"/>
    </row>
    <row r="43" spans="1:10" x14ac:dyDescent="0.25">
      <c r="B43" s="73"/>
      <c r="H43" s="73"/>
    </row>
    <row r="44" spans="1:10" x14ac:dyDescent="0.25">
      <c r="A44" s="56"/>
      <c r="B44" s="56"/>
      <c r="C44" s="56"/>
      <c r="D44" s="56"/>
      <c r="F44" s="56"/>
      <c r="G44" s="56"/>
      <c r="H44" s="56"/>
      <c r="I44" s="56"/>
      <c r="J44" s="56"/>
    </row>
    <row r="45" spans="1:10" x14ac:dyDescent="0.25">
      <c r="B45" s="73"/>
      <c r="H45" s="73"/>
    </row>
    <row r="46" spans="1:10" x14ac:dyDescent="0.25">
      <c r="B46" s="73"/>
      <c r="H46"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7" t="s">
        <v>469</v>
      </c>
      <c r="B1" s="55"/>
      <c r="C1" s="55"/>
      <c r="D1" s="55"/>
      <c r="E1" s="55"/>
      <c r="F1" s="55"/>
      <c r="G1" s="55"/>
      <c r="H1" s="55"/>
      <c r="I1" s="55"/>
      <c r="J1" s="55"/>
    </row>
    <row r="2" spans="1:16" s="56" customFormat="1" ht="18.899999999999999" customHeight="1" x14ac:dyDescent="0.3">
      <c r="A2" s="1" t="s">
        <v>442</v>
      </c>
      <c r="B2" s="57"/>
      <c r="C2" s="57"/>
      <c r="D2" s="57"/>
      <c r="E2" s="57"/>
      <c r="F2" s="57"/>
      <c r="G2" s="57"/>
      <c r="H2" s="57"/>
      <c r="I2" s="57"/>
      <c r="J2" s="57"/>
    </row>
    <row r="3" spans="1:16" s="60" customFormat="1" ht="54" customHeight="1" x14ac:dyDescent="0.3">
      <c r="A3" s="115" t="s">
        <v>446</v>
      </c>
      <c r="B3" s="58" t="s">
        <v>451</v>
      </c>
      <c r="C3" s="58" t="s">
        <v>452</v>
      </c>
      <c r="D3" s="58" t="s">
        <v>453</v>
      </c>
      <c r="E3" s="58" t="s">
        <v>454</v>
      </c>
      <c r="F3" s="58" t="s">
        <v>455</v>
      </c>
      <c r="G3" s="58" t="s">
        <v>456</v>
      </c>
      <c r="H3" s="58" t="s">
        <v>457</v>
      </c>
      <c r="I3" s="58" t="s">
        <v>458</v>
      </c>
      <c r="J3" s="59" t="s">
        <v>459</v>
      </c>
      <c r="O3" s="61"/>
      <c r="P3" s="61"/>
    </row>
    <row r="4" spans="1:16" s="56" customFormat="1" ht="18.899999999999999" customHeight="1" x14ac:dyDescent="0.3">
      <c r="A4" s="78" t="s">
        <v>374</v>
      </c>
      <c r="B4" s="63">
        <v>609</v>
      </c>
      <c r="C4" s="64">
        <v>88.543181157000006</v>
      </c>
      <c r="D4" s="64">
        <v>90.917676991999997</v>
      </c>
      <c r="E4" s="63">
        <v>1628</v>
      </c>
      <c r="F4" s="64">
        <v>224.14980036</v>
      </c>
      <c r="G4" s="64">
        <v>227.74393662</v>
      </c>
      <c r="H4" s="63">
        <v>1434</v>
      </c>
      <c r="I4" s="64">
        <v>190.36240541999999</v>
      </c>
      <c r="J4" s="79">
        <v>186.22666040999999</v>
      </c>
    </row>
    <row r="5" spans="1:16" s="56" customFormat="1" ht="18.899999999999999" customHeight="1" x14ac:dyDescent="0.3">
      <c r="A5" s="78" t="s">
        <v>359</v>
      </c>
      <c r="B5" s="63">
        <v>551</v>
      </c>
      <c r="C5" s="64">
        <v>70.433337593999994</v>
      </c>
      <c r="D5" s="64">
        <v>64.839849736000005</v>
      </c>
      <c r="E5" s="63">
        <v>1655</v>
      </c>
      <c r="F5" s="64">
        <v>213.05355304</v>
      </c>
      <c r="G5" s="64">
        <v>198.96491793999999</v>
      </c>
      <c r="H5" s="63">
        <v>1571</v>
      </c>
      <c r="I5" s="64">
        <v>198.28347848000001</v>
      </c>
      <c r="J5" s="79">
        <v>180.14421458999999</v>
      </c>
    </row>
    <row r="6" spans="1:16" s="56" customFormat="1" ht="18.899999999999999" customHeight="1" x14ac:dyDescent="0.3">
      <c r="A6" s="78" t="s">
        <v>392</v>
      </c>
      <c r="B6" s="63">
        <v>383</v>
      </c>
      <c r="C6" s="64">
        <v>88.005514706</v>
      </c>
      <c r="D6" s="64">
        <v>91.211810353999994</v>
      </c>
      <c r="E6" s="63">
        <v>1245</v>
      </c>
      <c r="F6" s="64">
        <v>258.56697818999999</v>
      </c>
      <c r="G6" s="64">
        <v>258.05302234999999</v>
      </c>
      <c r="H6" s="63">
        <v>1169</v>
      </c>
      <c r="I6" s="64">
        <v>204.40636474999999</v>
      </c>
      <c r="J6" s="79">
        <v>207.53422853999999</v>
      </c>
    </row>
    <row r="7" spans="1:16" s="56" customFormat="1" ht="18.899999999999999" customHeight="1" x14ac:dyDescent="0.3">
      <c r="A7" s="78" t="s">
        <v>360</v>
      </c>
      <c r="B7" s="63">
        <v>401</v>
      </c>
      <c r="C7" s="64">
        <v>71.722411018000003</v>
      </c>
      <c r="D7" s="64">
        <v>69.599540766000004</v>
      </c>
      <c r="E7" s="63">
        <v>878</v>
      </c>
      <c r="F7" s="64">
        <v>148.61205146</v>
      </c>
      <c r="G7" s="64">
        <v>140.28563231000001</v>
      </c>
      <c r="H7" s="63">
        <v>1065</v>
      </c>
      <c r="I7" s="64">
        <v>167.03262233000001</v>
      </c>
      <c r="J7" s="79">
        <v>163.28976642999999</v>
      </c>
    </row>
    <row r="8" spans="1:16" s="56" customFormat="1" ht="18.899999999999999" customHeight="1" x14ac:dyDescent="0.3">
      <c r="A8" s="78" t="s">
        <v>361</v>
      </c>
      <c r="B8" s="63">
        <v>615</v>
      </c>
      <c r="C8" s="64">
        <v>116.34506243</v>
      </c>
      <c r="D8" s="64">
        <v>109.11220505</v>
      </c>
      <c r="E8" s="63">
        <v>1153</v>
      </c>
      <c r="F8" s="64">
        <v>218.82710191999999</v>
      </c>
      <c r="G8" s="64">
        <v>203.07753679999999</v>
      </c>
      <c r="H8" s="63">
        <v>986</v>
      </c>
      <c r="I8" s="64">
        <v>183.54430379999999</v>
      </c>
      <c r="J8" s="79">
        <v>167.23999903999999</v>
      </c>
    </row>
    <row r="9" spans="1:16" s="56" customFormat="1" ht="18.899999999999999" customHeight="1" x14ac:dyDescent="0.3">
      <c r="A9" s="78" t="s">
        <v>373</v>
      </c>
      <c r="B9" s="63">
        <v>295</v>
      </c>
      <c r="C9" s="64">
        <v>86.282538754000001</v>
      </c>
      <c r="D9" s="64">
        <v>85.848386645000005</v>
      </c>
      <c r="E9" s="63">
        <v>911</v>
      </c>
      <c r="F9" s="64">
        <v>241.58048263000001</v>
      </c>
      <c r="G9" s="64">
        <v>231.27082623999999</v>
      </c>
      <c r="H9" s="63">
        <v>859</v>
      </c>
      <c r="I9" s="64">
        <v>205.60076591999999</v>
      </c>
      <c r="J9" s="79">
        <v>202.42702532999999</v>
      </c>
    </row>
    <row r="10" spans="1:16" s="56" customFormat="1" ht="18.899999999999999" customHeight="1" x14ac:dyDescent="0.3">
      <c r="A10" s="78" t="s">
        <v>362</v>
      </c>
      <c r="B10" s="63">
        <v>289</v>
      </c>
      <c r="C10" s="64">
        <v>93.983739837000002</v>
      </c>
      <c r="D10" s="64">
        <v>90.815276171999997</v>
      </c>
      <c r="E10" s="63">
        <v>499</v>
      </c>
      <c r="F10" s="64">
        <v>167.84392869000001</v>
      </c>
      <c r="G10" s="64">
        <v>148.47363616999999</v>
      </c>
      <c r="H10" s="63">
        <v>537</v>
      </c>
      <c r="I10" s="64">
        <v>183.33902355999999</v>
      </c>
      <c r="J10" s="79">
        <v>160.22313579999999</v>
      </c>
    </row>
    <row r="11" spans="1:16" s="56" customFormat="1" ht="18.899999999999999" customHeight="1" x14ac:dyDescent="0.3">
      <c r="A11" s="78" t="s">
        <v>363</v>
      </c>
      <c r="B11" s="63">
        <v>351</v>
      </c>
      <c r="C11" s="64">
        <v>111.21673004</v>
      </c>
      <c r="D11" s="64">
        <v>103.22562601</v>
      </c>
      <c r="E11" s="63">
        <v>1099</v>
      </c>
      <c r="F11" s="64">
        <v>355.43337645999998</v>
      </c>
      <c r="G11" s="64">
        <v>320.39245880999999</v>
      </c>
      <c r="H11" s="63">
        <v>571</v>
      </c>
      <c r="I11" s="64">
        <v>187.89075353999999</v>
      </c>
      <c r="J11" s="79">
        <v>169.64959428</v>
      </c>
    </row>
    <row r="12" spans="1:16" s="56" customFormat="1" ht="18.899999999999999" customHeight="1" x14ac:dyDescent="0.3">
      <c r="A12" s="78" t="s">
        <v>364</v>
      </c>
      <c r="B12" s="63">
        <v>352</v>
      </c>
      <c r="C12" s="64">
        <v>53.341415366</v>
      </c>
      <c r="D12" s="64">
        <v>50.882959808000003</v>
      </c>
      <c r="E12" s="63">
        <v>1612</v>
      </c>
      <c r="F12" s="64">
        <v>237.51289229</v>
      </c>
      <c r="G12" s="64">
        <v>218.25619001999999</v>
      </c>
      <c r="H12" s="63">
        <v>1472</v>
      </c>
      <c r="I12" s="64">
        <v>206.91594040000001</v>
      </c>
      <c r="J12" s="79">
        <v>193.68852885999999</v>
      </c>
    </row>
    <row r="13" spans="1:16" s="56" customFormat="1" ht="18.899999999999999" customHeight="1" x14ac:dyDescent="0.3">
      <c r="A13" s="78" t="s">
        <v>365</v>
      </c>
      <c r="B13" s="63">
        <v>440</v>
      </c>
      <c r="C13" s="64">
        <v>60.807075732000001</v>
      </c>
      <c r="D13" s="64">
        <v>59.038339348999997</v>
      </c>
      <c r="E13" s="63">
        <v>1224</v>
      </c>
      <c r="F13" s="64">
        <v>171.54870356999999</v>
      </c>
      <c r="G13" s="64">
        <v>165.02039628</v>
      </c>
      <c r="H13" s="63">
        <v>961</v>
      </c>
      <c r="I13" s="64">
        <v>134.12421492999999</v>
      </c>
      <c r="J13" s="79">
        <v>124.12621264000001</v>
      </c>
    </row>
    <row r="14" spans="1:16" s="56" customFormat="1" ht="18.899999999999999" customHeight="1" x14ac:dyDescent="0.3">
      <c r="A14" s="78" t="s">
        <v>366</v>
      </c>
      <c r="B14" s="63">
        <v>367</v>
      </c>
      <c r="C14" s="64">
        <v>58.448797579000001</v>
      </c>
      <c r="D14" s="64">
        <v>56.603254581999998</v>
      </c>
      <c r="E14" s="63">
        <v>1146</v>
      </c>
      <c r="F14" s="64">
        <v>188.33196384999999</v>
      </c>
      <c r="G14" s="64">
        <v>176.82652035999999</v>
      </c>
      <c r="H14" s="63">
        <v>887</v>
      </c>
      <c r="I14" s="64">
        <v>147.04907162000001</v>
      </c>
      <c r="J14" s="79">
        <v>139.39969977999999</v>
      </c>
    </row>
    <row r="15" spans="1:16" s="56" customFormat="1" ht="18.899999999999999" customHeight="1" x14ac:dyDescent="0.3">
      <c r="A15" s="78" t="s">
        <v>367</v>
      </c>
      <c r="B15" s="63">
        <v>444</v>
      </c>
      <c r="C15" s="64">
        <v>94.067796610000002</v>
      </c>
      <c r="D15" s="64">
        <v>89.836875249000002</v>
      </c>
      <c r="E15" s="63">
        <v>885</v>
      </c>
      <c r="F15" s="64">
        <v>185.96343769999999</v>
      </c>
      <c r="G15" s="64">
        <v>171.8176555</v>
      </c>
      <c r="H15" s="63">
        <v>1014</v>
      </c>
      <c r="I15" s="64">
        <v>207.95734207999999</v>
      </c>
      <c r="J15" s="79">
        <v>187.93165085999999</v>
      </c>
    </row>
    <row r="16" spans="1:16" s="56" customFormat="1" ht="18.899999999999999" customHeight="1" x14ac:dyDescent="0.3">
      <c r="A16" s="78" t="s">
        <v>368</v>
      </c>
      <c r="B16" s="63">
        <v>283</v>
      </c>
      <c r="C16" s="64">
        <v>101.98198198</v>
      </c>
      <c r="D16" s="64">
        <v>98.557709662999997</v>
      </c>
      <c r="E16" s="63">
        <v>493</v>
      </c>
      <c r="F16" s="64">
        <v>175.75757576000001</v>
      </c>
      <c r="G16" s="64">
        <v>167.21569829000001</v>
      </c>
      <c r="H16" s="63">
        <v>420</v>
      </c>
      <c r="I16" s="64">
        <v>152.17391304</v>
      </c>
      <c r="J16" s="79">
        <v>145.72681714999999</v>
      </c>
    </row>
    <row r="17" spans="1:12" s="56" customFormat="1" ht="18.899999999999999" customHeight="1" x14ac:dyDescent="0.3">
      <c r="A17" s="78" t="s">
        <v>372</v>
      </c>
      <c r="B17" s="63">
        <v>283</v>
      </c>
      <c r="C17" s="64">
        <v>98.640641337999995</v>
      </c>
      <c r="D17" s="64">
        <v>99.916449029000006</v>
      </c>
      <c r="E17" s="63">
        <v>770</v>
      </c>
      <c r="F17" s="64">
        <v>256.06917192999998</v>
      </c>
      <c r="G17" s="64">
        <v>256.55985337999999</v>
      </c>
      <c r="H17" s="63">
        <v>695</v>
      </c>
      <c r="I17" s="64">
        <v>213.12480833999999</v>
      </c>
      <c r="J17" s="79">
        <v>217.04735264999999</v>
      </c>
    </row>
    <row r="18" spans="1:12" s="56" customFormat="1" ht="18.899999999999999" customHeight="1" x14ac:dyDescent="0.3">
      <c r="A18" s="78" t="s">
        <v>369</v>
      </c>
      <c r="B18" s="63">
        <v>588</v>
      </c>
      <c r="C18" s="64">
        <v>164.42953019999999</v>
      </c>
      <c r="D18" s="64">
        <v>161.46408016999999</v>
      </c>
      <c r="E18" s="63">
        <v>1841</v>
      </c>
      <c r="F18" s="64">
        <v>507.02285871999999</v>
      </c>
      <c r="G18" s="64">
        <v>509.99219746</v>
      </c>
      <c r="H18" s="63">
        <v>1281</v>
      </c>
      <c r="I18" s="64">
        <v>348.38183301999999</v>
      </c>
      <c r="J18" s="79">
        <v>338.67183433000002</v>
      </c>
    </row>
    <row r="19" spans="1:12" s="56" customFormat="1" ht="18.899999999999999" customHeight="1" x14ac:dyDescent="0.3">
      <c r="A19" s="78" t="s">
        <v>370</v>
      </c>
      <c r="B19" s="63">
        <v>531</v>
      </c>
      <c r="C19" s="64">
        <v>124.67715425999999</v>
      </c>
      <c r="D19" s="64">
        <v>122.43817574000001</v>
      </c>
      <c r="E19" s="63">
        <v>1108</v>
      </c>
      <c r="F19" s="64">
        <v>269.91473811999998</v>
      </c>
      <c r="G19" s="64">
        <v>251.87342287999999</v>
      </c>
      <c r="H19" s="63">
        <v>1048</v>
      </c>
      <c r="I19" s="64">
        <v>253.81448293</v>
      </c>
      <c r="J19" s="79">
        <v>234.84374313999999</v>
      </c>
    </row>
    <row r="20" spans="1:12" s="56" customFormat="1" ht="18.899999999999999" customHeight="1" x14ac:dyDescent="0.3">
      <c r="A20" s="78" t="s">
        <v>371</v>
      </c>
      <c r="B20" s="63">
        <v>402</v>
      </c>
      <c r="C20" s="64">
        <v>95.080416271999994</v>
      </c>
      <c r="D20" s="64">
        <v>99.548415062999993</v>
      </c>
      <c r="E20" s="63">
        <v>1001</v>
      </c>
      <c r="F20" s="64">
        <v>202.01816346999999</v>
      </c>
      <c r="G20" s="64">
        <v>216.91369043</v>
      </c>
      <c r="H20" s="63">
        <v>1047</v>
      </c>
      <c r="I20" s="64">
        <v>196.32477030000001</v>
      </c>
      <c r="J20" s="79">
        <v>204.16423344</v>
      </c>
    </row>
    <row r="21" spans="1:12" s="56" customFormat="1" ht="18.899999999999999" customHeight="1" x14ac:dyDescent="0.3">
      <c r="A21" s="80" t="s">
        <v>172</v>
      </c>
      <c r="B21" s="81">
        <v>7184</v>
      </c>
      <c r="C21" s="82">
        <v>87.480668769000005</v>
      </c>
      <c r="D21" s="82">
        <v>85.427697703000007</v>
      </c>
      <c r="E21" s="81">
        <v>19148</v>
      </c>
      <c r="F21" s="82">
        <v>227.60555343999999</v>
      </c>
      <c r="G21" s="82">
        <v>218.66608496000001</v>
      </c>
      <c r="H21" s="81">
        <v>17017</v>
      </c>
      <c r="I21" s="82">
        <v>194.66688020000001</v>
      </c>
      <c r="J21" s="83">
        <v>187.56646584000001</v>
      </c>
    </row>
    <row r="22" spans="1:12" ht="18.899999999999999" customHeight="1" x14ac:dyDescent="0.25">
      <c r="A22" s="84" t="s">
        <v>29</v>
      </c>
      <c r="B22" s="85">
        <v>80889</v>
      </c>
      <c r="C22" s="86">
        <v>135.88897587</v>
      </c>
      <c r="D22" s="86">
        <v>138.97559584999999</v>
      </c>
      <c r="E22" s="85">
        <v>159594</v>
      </c>
      <c r="F22" s="86">
        <v>252.21924935000001</v>
      </c>
      <c r="G22" s="86">
        <v>256.50229367999998</v>
      </c>
      <c r="H22" s="85">
        <v>193478</v>
      </c>
      <c r="I22" s="86">
        <v>286.10975145999998</v>
      </c>
      <c r="J22" s="87">
        <v>286.10975145999998</v>
      </c>
      <c r="K22" s="88"/>
      <c r="L22" s="88"/>
    </row>
    <row r="23" spans="1:12" ht="18.899999999999999" customHeight="1" x14ac:dyDescent="0.25">
      <c r="A23" s="71" t="s">
        <v>418</v>
      </c>
    </row>
    <row r="25" spans="1:12" ht="15.6" x14ac:dyDescent="0.3">
      <c r="A25" s="118" t="s">
        <v>464</v>
      </c>
      <c r="B25" s="74"/>
      <c r="C25" s="74"/>
      <c r="D25" s="74"/>
      <c r="E25" s="74"/>
      <c r="F25" s="74"/>
      <c r="G25" s="74"/>
      <c r="H25" s="74"/>
      <c r="I25" s="74"/>
      <c r="J25" s="74"/>
    </row>
    <row r="26" spans="1:12" x14ac:dyDescent="0.25">
      <c r="B26" s="73"/>
      <c r="H26" s="73"/>
    </row>
    <row r="27" spans="1:12" x14ac:dyDescent="0.25">
      <c r="B27" s="73"/>
      <c r="H27" s="73"/>
    </row>
    <row r="28" spans="1:12" x14ac:dyDescent="0.25">
      <c r="B28" s="73"/>
      <c r="H28" s="73"/>
    </row>
    <row r="29" spans="1:12" x14ac:dyDescent="0.25">
      <c r="B29" s="73"/>
      <c r="H29" s="73"/>
    </row>
    <row r="30" spans="1:12" x14ac:dyDescent="0.25">
      <c r="B30" s="73"/>
      <c r="H30" s="73"/>
    </row>
    <row r="31" spans="1:12" x14ac:dyDescent="0.25">
      <c r="B31" s="73"/>
      <c r="H31" s="73"/>
    </row>
    <row r="32" spans="1:12"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B42" s="73"/>
      <c r="H42" s="73"/>
    </row>
    <row r="43" spans="1:10" x14ac:dyDescent="0.25">
      <c r="B43" s="73"/>
      <c r="H43" s="73"/>
    </row>
    <row r="44" spans="1:10" x14ac:dyDescent="0.25">
      <c r="B44" s="73"/>
      <c r="H44" s="73"/>
    </row>
    <row r="45" spans="1:10" x14ac:dyDescent="0.25">
      <c r="A45" s="56"/>
      <c r="B45" s="56"/>
      <c r="C45" s="56"/>
      <c r="D45" s="56"/>
      <c r="F45" s="56"/>
      <c r="G45" s="56"/>
      <c r="H45" s="56"/>
      <c r="I45" s="56"/>
      <c r="J45" s="56"/>
    </row>
    <row r="46" spans="1:10" x14ac:dyDescent="0.25">
      <c r="B46" s="73"/>
      <c r="H46" s="73"/>
    </row>
    <row r="47" spans="1:10" x14ac:dyDescent="0.25">
      <c r="B47" s="73"/>
      <c r="H47"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7" t="s">
        <v>470</v>
      </c>
      <c r="B1" s="55"/>
      <c r="C1" s="55"/>
      <c r="D1" s="55"/>
      <c r="E1" s="55"/>
      <c r="F1" s="55"/>
      <c r="G1" s="55"/>
      <c r="H1" s="55"/>
      <c r="I1" s="55"/>
      <c r="J1" s="55"/>
    </row>
    <row r="2" spans="1:16" s="56" customFormat="1" ht="18.899999999999999" customHeight="1" x14ac:dyDescent="0.3">
      <c r="A2" s="1" t="s">
        <v>442</v>
      </c>
      <c r="B2" s="57"/>
      <c r="C2" s="57"/>
      <c r="D2" s="57"/>
      <c r="E2" s="57"/>
      <c r="F2" s="57"/>
      <c r="G2" s="57"/>
      <c r="H2" s="57"/>
      <c r="I2" s="57"/>
      <c r="J2" s="57"/>
    </row>
    <row r="3" spans="1:16" s="60" customFormat="1" ht="54" customHeight="1" x14ac:dyDescent="0.3">
      <c r="A3" s="115" t="s">
        <v>446</v>
      </c>
      <c r="B3" s="58" t="s">
        <v>451</v>
      </c>
      <c r="C3" s="58" t="s">
        <v>452</v>
      </c>
      <c r="D3" s="58" t="s">
        <v>453</v>
      </c>
      <c r="E3" s="58" t="s">
        <v>454</v>
      </c>
      <c r="F3" s="58" t="s">
        <v>455</v>
      </c>
      <c r="G3" s="58" t="s">
        <v>456</v>
      </c>
      <c r="H3" s="58" t="s">
        <v>457</v>
      </c>
      <c r="I3" s="58" t="s">
        <v>458</v>
      </c>
      <c r="J3" s="59" t="s">
        <v>459</v>
      </c>
      <c r="O3" s="61"/>
      <c r="P3" s="61"/>
    </row>
    <row r="4" spans="1:16" s="56" customFormat="1" ht="56.25" customHeight="1" x14ac:dyDescent="0.3">
      <c r="A4" s="89" t="s">
        <v>385</v>
      </c>
      <c r="B4" s="63">
        <v>292</v>
      </c>
      <c r="C4" s="64">
        <v>70.446320869000004</v>
      </c>
      <c r="D4" s="64">
        <v>71.242198204000005</v>
      </c>
      <c r="E4" s="63">
        <v>744</v>
      </c>
      <c r="F4" s="64">
        <v>178.33173538</v>
      </c>
      <c r="G4" s="64">
        <v>169.44796352</v>
      </c>
      <c r="H4" s="63">
        <v>1012</v>
      </c>
      <c r="I4" s="64">
        <v>246.52862363</v>
      </c>
      <c r="J4" s="79">
        <v>226.76400082000001</v>
      </c>
    </row>
    <row r="5" spans="1:16" s="56" customFormat="1" ht="56.25" customHeight="1" x14ac:dyDescent="0.3">
      <c r="A5" s="89" t="s">
        <v>375</v>
      </c>
      <c r="B5" s="63">
        <v>82</v>
      </c>
      <c r="C5" s="64">
        <v>169.07216495</v>
      </c>
      <c r="D5" s="64">
        <v>211.13028702</v>
      </c>
      <c r="E5" s="63">
        <v>483</v>
      </c>
      <c r="F5" s="64">
        <v>991.78644764000001</v>
      </c>
      <c r="G5" s="64">
        <v>1172.0885524</v>
      </c>
      <c r="H5" s="63">
        <v>166</v>
      </c>
      <c r="I5" s="64">
        <v>385.15081206000002</v>
      </c>
      <c r="J5" s="79">
        <v>436.32915180999998</v>
      </c>
    </row>
    <row r="6" spans="1:16" s="56" customFormat="1" ht="56.25" customHeight="1" x14ac:dyDescent="0.3">
      <c r="A6" s="89" t="s">
        <v>386</v>
      </c>
      <c r="B6" s="63">
        <v>635</v>
      </c>
      <c r="C6" s="64">
        <v>121.29894938</v>
      </c>
      <c r="D6" s="64">
        <v>152.20270305</v>
      </c>
      <c r="E6" s="63">
        <v>2192</v>
      </c>
      <c r="F6" s="64">
        <v>402.05429199999998</v>
      </c>
      <c r="G6" s="64">
        <v>454.73131441999999</v>
      </c>
      <c r="H6" s="63">
        <v>1439</v>
      </c>
      <c r="I6" s="64">
        <v>264.52205881999998</v>
      </c>
      <c r="J6" s="79">
        <v>294.12732067000002</v>
      </c>
    </row>
    <row r="7" spans="1:16" s="56" customFormat="1" ht="56.25" customHeight="1" x14ac:dyDescent="0.3">
      <c r="A7" s="89" t="s">
        <v>384</v>
      </c>
      <c r="B7" s="63">
        <v>700</v>
      </c>
      <c r="C7" s="64">
        <v>153.84615385000001</v>
      </c>
      <c r="D7" s="64">
        <v>160.92710873999999</v>
      </c>
      <c r="E7" s="63">
        <v>1631</v>
      </c>
      <c r="F7" s="64">
        <v>347.09512661999997</v>
      </c>
      <c r="G7" s="64">
        <v>359.67785584000001</v>
      </c>
      <c r="H7" s="63">
        <v>1535</v>
      </c>
      <c r="I7" s="64">
        <v>319.39242612999999</v>
      </c>
      <c r="J7" s="79">
        <v>311.21233849999999</v>
      </c>
    </row>
    <row r="8" spans="1:16" s="56" customFormat="1" ht="56.25" customHeight="1" x14ac:dyDescent="0.3">
      <c r="A8" s="89" t="s">
        <v>389</v>
      </c>
      <c r="B8" s="63">
        <v>99</v>
      </c>
      <c r="C8" s="64">
        <v>226.02739725999999</v>
      </c>
      <c r="D8" s="64">
        <v>268.12016089000002</v>
      </c>
      <c r="E8" s="63">
        <v>159</v>
      </c>
      <c r="F8" s="64">
        <v>327.16049383000001</v>
      </c>
      <c r="G8" s="64">
        <v>372.52779998</v>
      </c>
      <c r="H8" s="63">
        <v>216</v>
      </c>
      <c r="I8" s="64">
        <v>410.64638782999998</v>
      </c>
      <c r="J8" s="79">
        <v>452.78883345000003</v>
      </c>
    </row>
    <row r="9" spans="1:16" s="56" customFormat="1" ht="56.25" customHeight="1" x14ac:dyDescent="0.3">
      <c r="A9" s="89" t="s">
        <v>390</v>
      </c>
      <c r="B9" s="63">
        <v>123</v>
      </c>
      <c r="C9" s="64">
        <v>238.83495146000001</v>
      </c>
      <c r="D9" s="64">
        <v>254.98280632999999</v>
      </c>
      <c r="E9" s="63">
        <v>242</v>
      </c>
      <c r="F9" s="64">
        <v>501.03519669000002</v>
      </c>
      <c r="G9" s="64">
        <v>510.92825827000001</v>
      </c>
      <c r="H9" s="63">
        <v>186</v>
      </c>
      <c r="I9" s="64">
        <v>372.74549098</v>
      </c>
      <c r="J9" s="79">
        <v>362.78857070999999</v>
      </c>
    </row>
    <row r="10" spans="1:16" s="56" customFormat="1" ht="56.25" customHeight="1" x14ac:dyDescent="0.3">
      <c r="A10" s="89" t="s">
        <v>391</v>
      </c>
      <c r="B10" s="63">
        <v>78</v>
      </c>
      <c r="C10" s="64">
        <v>143.11926606</v>
      </c>
      <c r="D10" s="64">
        <v>153.52165350999999</v>
      </c>
      <c r="E10" s="63">
        <v>175</v>
      </c>
      <c r="F10" s="64">
        <v>311.94295899999997</v>
      </c>
      <c r="G10" s="64">
        <v>333.74388664999998</v>
      </c>
      <c r="H10" s="63">
        <v>161</v>
      </c>
      <c r="I10" s="64">
        <v>297.04797048</v>
      </c>
      <c r="J10" s="79">
        <v>300.51772395</v>
      </c>
    </row>
    <row r="11" spans="1:16" s="56" customFormat="1" ht="56.25" customHeight="1" x14ac:dyDescent="0.3">
      <c r="A11" s="89" t="s">
        <v>378</v>
      </c>
      <c r="B11" s="63">
        <v>482</v>
      </c>
      <c r="C11" s="64">
        <v>407.43871512999999</v>
      </c>
      <c r="D11" s="64">
        <v>471.87784067000001</v>
      </c>
      <c r="E11" s="63">
        <v>821</v>
      </c>
      <c r="F11" s="64">
        <v>603.67647059000001</v>
      </c>
      <c r="G11" s="64">
        <v>677.31180434999999</v>
      </c>
      <c r="H11" s="63">
        <v>742</v>
      </c>
      <c r="I11" s="64">
        <v>487.51642576</v>
      </c>
      <c r="J11" s="79">
        <v>522.30267179999998</v>
      </c>
    </row>
    <row r="12" spans="1:16" s="56" customFormat="1" ht="56.25" customHeight="1" x14ac:dyDescent="0.3">
      <c r="A12" s="89" t="s">
        <v>379</v>
      </c>
      <c r="B12" s="63">
        <v>547</v>
      </c>
      <c r="C12" s="64">
        <v>359.86842104999999</v>
      </c>
      <c r="D12" s="64">
        <v>433.93014739</v>
      </c>
      <c r="E12" s="63">
        <v>814</v>
      </c>
      <c r="F12" s="64">
        <v>487.13345301999999</v>
      </c>
      <c r="G12" s="64">
        <v>555.68599956000003</v>
      </c>
      <c r="H12" s="63">
        <v>804</v>
      </c>
      <c r="I12" s="64">
        <v>431.56199678000002</v>
      </c>
      <c r="J12" s="79">
        <v>477.42612789999998</v>
      </c>
    </row>
    <row r="13" spans="1:16" s="56" customFormat="1" ht="56.25" customHeight="1" x14ac:dyDescent="0.3">
      <c r="A13" s="89" t="s">
        <v>387</v>
      </c>
      <c r="B13" s="63">
        <v>199</v>
      </c>
      <c r="C13" s="64">
        <v>185.80765640000001</v>
      </c>
      <c r="D13" s="64">
        <v>216.88323303999999</v>
      </c>
      <c r="E13" s="63">
        <v>513</v>
      </c>
      <c r="F13" s="64">
        <v>444.15584416000002</v>
      </c>
      <c r="G13" s="64">
        <v>505.10665834000002</v>
      </c>
      <c r="H13" s="63">
        <v>512</v>
      </c>
      <c r="I13" s="64">
        <v>426.31140715999999</v>
      </c>
      <c r="J13" s="79">
        <v>449.77925933</v>
      </c>
    </row>
    <row r="14" spans="1:16" s="56" customFormat="1" ht="56.25" customHeight="1" x14ac:dyDescent="0.3">
      <c r="A14" s="89" t="s">
        <v>388</v>
      </c>
      <c r="B14" s="63">
        <v>188</v>
      </c>
      <c r="C14" s="64">
        <v>199.15254236999999</v>
      </c>
      <c r="D14" s="64">
        <v>224.89051555</v>
      </c>
      <c r="E14" s="63">
        <v>708</v>
      </c>
      <c r="F14" s="64">
        <v>647.75846294999997</v>
      </c>
      <c r="G14" s="64">
        <v>715.38346414</v>
      </c>
      <c r="H14" s="63">
        <v>648</v>
      </c>
      <c r="I14" s="64">
        <v>547.29729729999997</v>
      </c>
      <c r="J14" s="79">
        <v>600.70091757</v>
      </c>
    </row>
    <row r="15" spans="1:16" s="56" customFormat="1" ht="56.25" customHeight="1" x14ac:dyDescent="0.3">
      <c r="A15" s="89" t="s">
        <v>380</v>
      </c>
      <c r="B15" s="63">
        <v>80</v>
      </c>
      <c r="C15" s="64">
        <v>97.56097561</v>
      </c>
      <c r="D15" s="64">
        <v>116.95644058000001</v>
      </c>
      <c r="E15" s="63">
        <v>260</v>
      </c>
      <c r="F15" s="64">
        <v>299.19447640999999</v>
      </c>
      <c r="G15" s="64">
        <v>346.38410340000001</v>
      </c>
      <c r="H15" s="63">
        <v>319</v>
      </c>
      <c r="I15" s="64">
        <v>348.63387977999997</v>
      </c>
      <c r="J15" s="79">
        <v>387.61696934999998</v>
      </c>
    </row>
    <row r="16" spans="1:16" s="56" customFormat="1" ht="56.25" customHeight="1" x14ac:dyDescent="0.3">
      <c r="A16" s="89" t="s">
        <v>383</v>
      </c>
      <c r="B16" s="63">
        <v>91</v>
      </c>
      <c r="C16" s="64">
        <v>238.21989529000001</v>
      </c>
      <c r="D16" s="64">
        <v>289.37508747999999</v>
      </c>
      <c r="E16" s="63">
        <v>145</v>
      </c>
      <c r="F16" s="64">
        <v>351.94174757000002</v>
      </c>
      <c r="G16" s="64">
        <v>421.3829657</v>
      </c>
      <c r="H16" s="63">
        <v>169</v>
      </c>
      <c r="I16" s="64">
        <v>367.39130434999998</v>
      </c>
      <c r="J16" s="79">
        <v>426.30775571999999</v>
      </c>
    </row>
    <row r="17" spans="1:12" s="56" customFormat="1" ht="56.25" customHeight="1" x14ac:dyDescent="0.3">
      <c r="A17" s="89" t="s">
        <v>382</v>
      </c>
      <c r="B17" s="63">
        <v>1162</v>
      </c>
      <c r="C17" s="64">
        <v>680.32786884999996</v>
      </c>
      <c r="D17" s="64">
        <v>811.88371954000002</v>
      </c>
      <c r="E17" s="63">
        <v>1655</v>
      </c>
      <c r="F17" s="64">
        <v>846.98055270999998</v>
      </c>
      <c r="G17" s="64">
        <v>974.92606062000004</v>
      </c>
      <c r="H17" s="63">
        <v>1731</v>
      </c>
      <c r="I17" s="64">
        <v>773.11299686999996</v>
      </c>
      <c r="J17" s="79">
        <v>853.89786604999995</v>
      </c>
    </row>
    <row r="18" spans="1:12" s="56" customFormat="1" ht="56.25" customHeight="1" x14ac:dyDescent="0.3">
      <c r="A18" s="89" t="s">
        <v>381</v>
      </c>
      <c r="B18" s="63">
        <v>358</v>
      </c>
      <c r="C18" s="64">
        <v>421.67255595</v>
      </c>
      <c r="D18" s="64">
        <v>505.62728754</v>
      </c>
      <c r="E18" s="63">
        <v>571</v>
      </c>
      <c r="F18" s="64">
        <v>596.65621735000002</v>
      </c>
      <c r="G18" s="64">
        <v>711.75559650000002</v>
      </c>
      <c r="H18" s="63">
        <v>343</v>
      </c>
      <c r="I18" s="64">
        <v>339.60396040000001</v>
      </c>
      <c r="J18" s="79">
        <v>396.95085349999999</v>
      </c>
    </row>
    <row r="19" spans="1:12" s="56" customFormat="1" ht="18.600000000000001" customHeight="1" x14ac:dyDescent="0.3">
      <c r="A19" s="80" t="s">
        <v>170</v>
      </c>
      <c r="B19" s="81">
        <v>5116</v>
      </c>
      <c r="C19" s="82">
        <v>209.75809758</v>
      </c>
      <c r="D19" s="82">
        <v>234.2993261</v>
      </c>
      <c r="E19" s="81">
        <v>11113</v>
      </c>
      <c r="F19" s="82">
        <v>430.55286505999999</v>
      </c>
      <c r="G19" s="82">
        <v>464.41903802000002</v>
      </c>
      <c r="H19" s="81">
        <v>9983</v>
      </c>
      <c r="I19" s="82">
        <v>373.29394608000001</v>
      </c>
      <c r="J19" s="83">
        <v>390.71867707000001</v>
      </c>
    </row>
    <row r="20" spans="1:12" ht="18.899999999999999" customHeight="1" x14ac:dyDescent="0.25">
      <c r="A20" s="84" t="s">
        <v>29</v>
      </c>
      <c r="B20" s="85">
        <v>80889</v>
      </c>
      <c r="C20" s="86">
        <v>135.88897587</v>
      </c>
      <c r="D20" s="86">
        <v>138.97559584999999</v>
      </c>
      <c r="E20" s="85">
        <v>159594</v>
      </c>
      <c r="F20" s="86">
        <v>252.21924935000001</v>
      </c>
      <c r="G20" s="86">
        <v>256.50229367999998</v>
      </c>
      <c r="H20" s="85">
        <v>193478</v>
      </c>
      <c r="I20" s="86">
        <v>286.10975145999998</v>
      </c>
      <c r="J20" s="87">
        <v>286.10975145999998</v>
      </c>
      <c r="K20" s="88"/>
      <c r="L20" s="88"/>
    </row>
    <row r="21" spans="1:12" ht="18.899999999999999" customHeight="1" x14ac:dyDescent="0.25">
      <c r="A21" s="71" t="s">
        <v>418</v>
      </c>
    </row>
    <row r="23" spans="1:12" ht="15.6" x14ac:dyDescent="0.3">
      <c r="A23" s="118" t="s">
        <v>464</v>
      </c>
      <c r="B23" s="74"/>
      <c r="C23" s="74"/>
      <c r="D23" s="74"/>
      <c r="E23" s="74"/>
      <c r="F23" s="74"/>
      <c r="G23" s="74"/>
      <c r="H23" s="74"/>
      <c r="I23" s="74"/>
      <c r="J23" s="74"/>
    </row>
    <row r="24" spans="1:12" x14ac:dyDescent="0.25">
      <c r="B24" s="73"/>
      <c r="H24" s="73"/>
    </row>
    <row r="25" spans="1:12" x14ac:dyDescent="0.25">
      <c r="B25" s="73"/>
      <c r="H25" s="73"/>
    </row>
    <row r="26" spans="1:12" x14ac:dyDescent="0.25">
      <c r="B26" s="73"/>
      <c r="H26" s="73"/>
    </row>
    <row r="27" spans="1:12" x14ac:dyDescent="0.25">
      <c r="B27" s="73"/>
      <c r="H27" s="73"/>
    </row>
    <row r="28" spans="1:12" x14ac:dyDescent="0.25">
      <c r="B28" s="73"/>
      <c r="H28" s="73"/>
    </row>
    <row r="29" spans="1:12" x14ac:dyDescent="0.25">
      <c r="B29" s="73"/>
      <c r="H29" s="73"/>
    </row>
    <row r="30" spans="1:12" x14ac:dyDescent="0.25">
      <c r="B30" s="73"/>
      <c r="H30" s="73"/>
    </row>
    <row r="31" spans="1:12" x14ac:dyDescent="0.25">
      <c r="B31" s="73"/>
      <c r="H31" s="73"/>
    </row>
    <row r="32" spans="1:12"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A42" s="56"/>
      <c r="B42" s="56"/>
      <c r="C42" s="56"/>
      <c r="D42" s="56"/>
      <c r="F42" s="56"/>
      <c r="G42" s="56"/>
      <c r="H42" s="56"/>
      <c r="I42" s="56"/>
      <c r="J42" s="56"/>
    </row>
    <row r="43" spans="1:10" x14ac:dyDescent="0.25">
      <c r="B43" s="73"/>
      <c r="H43" s="73"/>
    </row>
    <row r="44" spans="1:10" x14ac:dyDescent="0.25">
      <c r="B44" s="73"/>
      <c r="H44" s="73"/>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9"/>
  <sheetViews>
    <sheetView showGridLines="0" workbookViewId="0"/>
  </sheetViews>
  <sheetFormatPr defaultColWidth="9.33203125" defaultRowHeight="15" x14ac:dyDescent="0.25"/>
  <cols>
    <col min="1" max="1" width="41.5546875" style="73" customWidth="1"/>
    <col min="2" max="2" width="15.44140625" style="72" bestFit="1" customWidth="1"/>
    <col min="3" max="7" width="16.109375" style="73" customWidth="1"/>
    <col min="8" max="8" width="16.109375" style="72" customWidth="1"/>
    <col min="9" max="10" width="16.109375" style="73" customWidth="1"/>
    <col min="11" max="12" width="10.5546875" style="73" customWidth="1"/>
    <col min="13" max="16384" width="9.33203125" style="73"/>
  </cols>
  <sheetData>
    <row r="1" spans="1:8" s="56" customFormat="1" ht="18.899999999999999" customHeight="1" x14ac:dyDescent="0.3">
      <c r="A1" s="117" t="s">
        <v>472</v>
      </c>
      <c r="B1" s="55"/>
      <c r="C1" s="55"/>
      <c r="D1" s="55"/>
      <c r="E1" s="55"/>
    </row>
    <row r="2" spans="1:8" s="56" customFormat="1" ht="18.899999999999999" customHeight="1" x14ac:dyDescent="0.3">
      <c r="A2" s="1" t="s">
        <v>441</v>
      </c>
      <c r="B2" s="57"/>
      <c r="C2" s="57"/>
      <c r="D2" s="57"/>
      <c r="E2" s="90"/>
    </row>
    <row r="3" spans="1:8" ht="46.8" x14ac:dyDescent="0.25">
      <c r="A3" s="75" t="s">
        <v>30</v>
      </c>
      <c r="B3" s="76" t="s">
        <v>460</v>
      </c>
      <c r="C3" s="76" t="s">
        <v>461</v>
      </c>
      <c r="D3" s="77" t="s">
        <v>462</v>
      </c>
      <c r="H3" s="73"/>
    </row>
    <row r="4" spans="1:8" ht="18.899999999999999" customHeight="1" x14ac:dyDescent="0.25">
      <c r="A4" s="78" t="s">
        <v>177</v>
      </c>
      <c r="B4" s="79">
        <v>122.26335724</v>
      </c>
      <c r="C4" s="79">
        <v>232.15264821</v>
      </c>
      <c r="D4" s="79">
        <v>229.82674183</v>
      </c>
      <c r="F4" s="35"/>
      <c r="G4" s="36"/>
      <c r="H4" s="36"/>
    </row>
    <row r="5" spans="1:8" ht="18.899999999999999" customHeight="1" x14ac:dyDescent="0.25">
      <c r="A5" s="78" t="s">
        <v>33</v>
      </c>
      <c r="B5" s="79">
        <v>132.97748110000001</v>
      </c>
      <c r="C5" s="79">
        <v>257.6297725</v>
      </c>
      <c r="D5" s="79">
        <v>216.28396362000001</v>
      </c>
      <c r="F5" s="53"/>
      <c r="G5" s="52"/>
      <c r="H5" s="52"/>
    </row>
    <row r="6" spans="1:8" ht="18.899999999999999" customHeight="1" x14ac:dyDescent="0.25">
      <c r="A6" s="78" t="s">
        <v>32</v>
      </c>
      <c r="B6" s="79">
        <v>95.987477489</v>
      </c>
      <c r="C6" s="79">
        <v>232.45259364</v>
      </c>
      <c r="D6" s="79">
        <v>190.34774523999999</v>
      </c>
      <c r="F6" s="53"/>
      <c r="G6" s="52"/>
      <c r="H6" s="52"/>
    </row>
    <row r="7" spans="1:8" ht="18.899999999999999" customHeight="1" x14ac:dyDescent="0.25">
      <c r="A7" s="78" t="s">
        <v>31</v>
      </c>
      <c r="B7" s="79">
        <v>101.71539686</v>
      </c>
      <c r="C7" s="79">
        <v>270.68091965000002</v>
      </c>
      <c r="D7" s="79">
        <v>270.35467620999998</v>
      </c>
      <c r="F7" s="53"/>
      <c r="G7" s="52"/>
      <c r="H7" s="52"/>
    </row>
    <row r="8" spans="1:8" ht="18.899999999999999" customHeight="1" x14ac:dyDescent="0.25">
      <c r="A8" s="78" t="s">
        <v>176</v>
      </c>
      <c r="B8" s="79">
        <v>171.78234764999999</v>
      </c>
      <c r="C8" s="79">
        <v>337.27169173999999</v>
      </c>
      <c r="D8" s="79">
        <v>235.8216285</v>
      </c>
      <c r="F8" s="53"/>
      <c r="G8" s="52"/>
      <c r="H8" s="52"/>
    </row>
    <row r="9" spans="1:8" ht="18.899999999999999" customHeight="1" x14ac:dyDescent="0.25">
      <c r="A9" s="78" t="s">
        <v>175</v>
      </c>
      <c r="B9" s="79">
        <v>136.09540454</v>
      </c>
      <c r="C9" s="79">
        <v>211.44562791000001</v>
      </c>
      <c r="D9" s="79">
        <v>292.91297744000002</v>
      </c>
      <c r="F9" s="45"/>
      <c r="G9" s="44"/>
    </row>
    <row r="10" spans="1:8" ht="18.899999999999999" customHeight="1" x14ac:dyDescent="0.25">
      <c r="A10" s="78" t="s">
        <v>36</v>
      </c>
      <c r="B10" s="79">
        <v>147.07797944000001</v>
      </c>
      <c r="C10" s="79">
        <v>241.41045235999999</v>
      </c>
      <c r="D10" s="79">
        <v>313.19629891</v>
      </c>
      <c r="F10" s="53"/>
      <c r="G10" s="52"/>
      <c r="H10" s="52"/>
    </row>
    <row r="11" spans="1:8" ht="18.899999999999999" customHeight="1" x14ac:dyDescent="0.25">
      <c r="A11" s="78" t="s">
        <v>35</v>
      </c>
      <c r="B11" s="79">
        <v>151.65510864000001</v>
      </c>
      <c r="C11" s="79">
        <v>268.85576344999998</v>
      </c>
      <c r="D11" s="79">
        <v>348.47005689999997</v>
      </c>
      <c r="F11" s="53"/>
      <c r="G11" s="52"/>
      <c r="H11" s="52"/>
    </row>
    <row r="12" spans="1:8" ht="18.899999999999999" customHeight="1" x14ac:dyDescent="0.25">
      <c r="A12" s="78" t="s">
        <v>34</v>
      </c>
      <c r="B12" s="79">
        <v>163.29342389999999</v>
      </c>
      <c r="C12" s="79">
        <v>283.96649343000001</v>
      </c>
      <c r="D12" s="79">
        <v>349.69183455000001</v>
      </c>
      <c r="F12" s="53"/>
      <c r="G12" s="52"/>
      <c r="H12" s="52"/>
    </row>
    <row r="13" spans="1:8" ht="18.899999999999999" customHeight="1" x14ac:dyDescent="0.25">
      <c r="A13" s="78" t="s">
        <v>178</v>
      </c>
      <c r="B13" s="79">
        <v>191.35158862</v>
      </c>
      <c r="C13" s="79">
        <v>312.69456972</v>
      </c>
      <c r="D13" s="79">
        <v>366.75957553000001</v>
      </c>
      <c r="F13" s="53"/>
      <c r="G13" s="52"/>
      <c r="H13" s="52"/>
    </row>
    <row r="14" spans="1:8" ht="18.899999999999999" customHeight="1" x14ac:dyDescent="0.25">
      <c r="A14" s="78" t="s">
        <v>154</v>
      </c>
      <c r="B14" s="79">
        <v>82.142311723000006</v>
      </c>
      <c r="C14" s="79">
        <v>157.55332971000001</v>
      </c>
      <c r="D14" s="79">
        <v>177.50459301000001</v>
      </c>
      <c r="H14" s="73"/>
    </row>
    <row r="15" spans="1:8" ht="18.899999999999999" customHeight="1" x14ac:dyDescent="0.25">
      <c r="A15" s="71" t="s">
        <v>418</v>
      </c>
    </row>
    <row r="17" spans="1:8" ht="15.6" x14ac:dyDescent="0.3">
      <c r="A17" s="118" t="s">
        <v>464</v>
      </c>
    </row>
    <row r="18" spans="1:8" x14ac:dyDescent="0.25">
      <c r="B18" s="73"/>
      <c r="H18" s="73"/>
    </row>
    <row r="19" spans="1:8" x14ac:dyDescent="0.25">
      <c r="B19" s="73"/>
      <c r="H19" s="73"/>
    </row>
    <row r="20" spans="1:8" x14ac:dyDescent="0.25">
      <c r="B20" s="73"/>
      <c r="H20" s="73"/>
    </row>
    <row r="21" spans="1:8" x14ac:dyDescent="0.25">
      <c r="B21" s="73"/>
      <c r="H21" s="73"/>
    </row>
    <row r="22" spans="1:8" x14ac:dyDescent="0.25">
      <c r="B22" s="73"/>
      <c r="H22" s="73"/>
    </row>
    <row r="23" spans="1:8" x14ac:dyDescent="0.25">
      <c r="B23" s="73"/>
      <c r="H23" s="73"/>
    </row>
    <row r="24" spans="1:8" x14ac:dyDescent="0.25">
      <c r="B24" s="73"/>
      <c r="H24" s="73"/>
    </row>
    <row r="25" spans="1:8" x14ac:dyDescent="0.25">
      <c r="B25" s="73"/>
      <c r="H25" s="73"/>
    </row>
    <row r="26" spans="1:8" x14ac:dyDescent="0.25">
      <c r="B26" s="73"/>
      <c r="H26" s="73"/>
    </row>
    <row r="27" spans="1:8" x14ac:dyDescent="0.25">
      <c r="B27" s="73"/>
      <c r="H27" s="73"/>
    </row>
    <row r="28" spans="1:8" x14ac:dyDescent="0.25">
      <c r="B28" s="73"/>
      <c r="H28" s="73"/>
    </row>
    <row r="29" spans="1:8" x14ac:dyDescent="0.25">
      <c r="B29" s="73"/>
      <c r="H29" s="73"/>
    </row>
    <row r="30" spans="1:8" x14ac:dyDescent="0.25">
      <c r="B30" s="73"/>
      <c r="H30" s="73"/>
    </row>
    <row r="31" spans="1:8" x14ac:dyDescent="0.25">
      <c r="B31" s="73"/>
      <c r="H31" s="73"/>
    </row>
    <row r="32" spans="1:8"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A37" s="56"/>
      <c r="B37" s="56"/>
      <c r="C37" s="56"/>
      <c r="D37" s="56"/>
      <c r="F37" s="56"/>
      <c r="G37" s="56"/>
      <c r="H37" s="56"/>
      <c r="I37" s="56"/>
      <c r="J37" s="56"/>
    </row>
    <row r="38" spans="1:10" x14ac:dyDescent="0.25">
      <c r="B38" s="73"/>
      <c r="H38" s="73"/>
    </row>
    <row r="39" spans="1:10" x14ac:dyDescent="0.25">
      <c r="B39" s="73"/>
      <c r="H39"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177F9-403F-4F51-B713-2526D8F5DDB8}">
  <sheetPr>
    <tabColor theme="3"/>
  </sheetPr>
  <dimension ref="A1:J37"/>
  <sheetViews>
    <sheetView showGridLines="0" workbookViewId="0"/>
  </sheetViews>
  <sheetFormatPr defaultColWidth="9.33203125" defaultRowHeight="15" x14ac:dyDescent="0.25"/>
  <cols>
    <col min="1" max="1" width="41.5546875" style="73" customWidth="1"/>
    <col min="2" max="2" width="15.44140625" style="72" bestFit="1" customWidth="1"/>
    <col min="3" max="7" width="16.109375" style="73" customWidth="1"/>
    <col min="8" max="8" width="16.109375" style="72" customWidth="1"/>
    <col min="9" max="10" width="16.109375" style="73" customWidth="1"/>
    <col min="11" max="12" width="10.5546875" style="73" customWidth="1"/>
    <col min="13" max="16384" width="9.33203125" style="73"/>
  </cols>
  <sheetData>
    <row r="1" spans="1:8" s="56" customFormat="1" ht="18.899999999999999" customHeight="1" x14ac:dyDescent="0.3">
      <c r="A1" s="117" t="s">
        <v>471</v>
      </c>
      <c r="B1" s="91"/>
      <c r="C1" s="92"/>
      <c r="D1" s="92"/>
    </row>
    <row r="2" spans="1:8" s="56" customFormat="1" ht="18.899999999999999" customHeight="1" x14ac:dyDescent="0.3">
      <c r="A2" s="75" t="s">
        <v>284</v>
      </c>
      <c r="B2" s="77" t="s">
        <v>283</v>
      </c>
      <c r="C2" s="93"/>
      <c r="D2" s="92"/>
      <c r="E2" s="93"/>
    </row>
    <row r="3" spans="1:8" ht="18.899999999999999" customHeight="1" x14ac:dyDescent="0.25">
      <c r="A3" s="78" t="s">
        <v>273</v>
      </c>
      <c r="B3" s="94">
        <v>3.1795238000000002E-9</v>
      </c>
      <c r="H3" s="73"/>
    </row>
    <row r="4" spans="1:8" ht="18.899999999999999" customHeight="1" x14ac:dyDescent="0.25">
      <c r="A4" s="78" t="s">
        <v>274</v>
      </c>
      <c r="B4" s="94">
        <v>1.1803229999999999E-38</v>
      </c>
      <c r="H4" s="73"/>
    </row>
    <row r="5" spans="1:8" ht="18.899999999999999" customHeight="1" x14ac:dyDescent="0.25">
      <c r="A5" s="78" t="s">
        <v>275</v>
      </c>
      <c r="B5" s="94">
        <v>7.0499898999999996E-6</v>
      </c>
      <c r="H5" s="73"/>
    </row>
    <row r="6" spans="1:8" ht="18.899999999999999" customHeight="1" x14ac:dyDescent="0.25">
      <c r="A6" s="78" t="s">
        <v>279</v>
      </c>
      <c r="B6" s="94">
        <v>3.3511199999999999E-5</v>
      </c>
      <c r="H6" s="73"/>
    </row>
    <row r="7" spans="1:8" ht="18.899999999999999" customHeight="1" x14ac:dyDescent="0.25">
      <c r="A7" s="78" t="s">
        <v>280</v>
      </c>
      <c r="B7" s="94">
        <v>1.6302133999999999E-9</v>
      </c>
      <c r="H7" s="73"/>
    </row>
    <row r="8" spans="1:8" ht="18.899999999999999" customHeight="1" x14ac:dyDescent="0.25">
      <c r="A8" s="78" t="s">
        <v>276</v>
      </c>
      <c r="B8" s="94">
        <v>1.722567E-37</v>
      </c>
      <c r="H8" s="73"/>
    </row>
    <row r="9" spans="1:8" ht="18.899999999999999" customHeight="1" x14ac:dyDescent="0.25">
      <c r="A9" s="78" t="s">
        <v>277</v>
      </c>
      <c r="B9" s="94">
        <v>1.4394160000000001E-60</v>
      </c>
      <c r="H9" s="73"/>
    </row>
    <row r="10" spans="1:8" ht="18.899999999999999" customHeight="1" x14ac:dyDescent="0.25">
      <c r="A10" s="78" t="s">
        <v>278</v>
      </c>
      <c r="B10" s="94">
        <v>5.5009229999999998E-24</v>
      </c>
      <c r="H10" s="73"/>
    </row>
    <row r="11" spans="1:8" ht="18.899999999999999" customHeight="1" x14ac:dyDescent="0.25">
      <c r="A11" s="78" t="s">
        <v>281</v>
      </c>
      <c r="B11" s="94">
        <v>5.9147892799999997E-2</v>
      </c>
      <c r="H11" s="73"/>
    </row>
    <row r="12" spans="1:8" ht="18.899999999999999" customHeight="1" x14ac:dyDescent="0.25">
      <c r="A12" s="78" t="s">
        <v>282</v>
      </c>
      <c r="B12" s="94">
        <v>1.4342561999999999E-6</v>
      </c>
      <c r="H12" s="73"/>
    </row>
    <row r="13" spans="1:8" ht="18.899999999999999" customHeight="1" x14ac:dyDescent="0.25">
      <c r="A13" s="71" t="s">
        <v>465</v>
      </c>
      <c r="B13" s="73"/>
    </row>
    <row r="15" spans="1:8" ht="15.6" x14ac:dyDescent="0.3">
      <c r="A15" s="118" t="s">
        <v>464</v>
      </c>
    </row>
    <row r="16" spans="1:8" x14ac:dyDescent="0.25">
      <c r="B16" s="73"/>
      <c r="H16" s="73"/>
    </row>
    <row r="17" s="73" customFormat="1" x14ac:dyDescent="0.25"/>
    <row r="18" s="73" customFormat="1" x14ac:dyDescent="0.25"/>
    <row r="19" s="73" customFormat="1" x14ac:dyDescent="0.25"/>
    <row r="20" s="73" customFormat="1" x14ac:dyDescent="0.25"/>
    <row r="21" s="73" customFormat="1" x14ac:dyDescent="0.25"/>
    <row r="22" s="73" customFormat="1" x14ac:dyDescent="0.25"/>
    <row r="23" s="73" customFormat="1" x14ac:dyDescent="0.25"/>
    <row r="24" s="73" customFormat="1" x14ac:dyDescent="0.25"/>
    <row r="25" s="73" customFormat="1" x14ac:dyDescent="0.25"/>
    <row r="26" s="73" customFormat="1" x14ac:dyDescent="0.25"/>
    <row r="27" s="73" customFormat="1" x14ac:dyDescent="0.25"/>
    <row r="28" s="73" customFormat="1" x14ac:dyDescent="0.25"/>
    <row r="29" s="73" customFormat="1" x14ac:dyDescent="0.25"/>
    <row r="30" s="73" customFormat="1" x14ac:dyDescent="0.25"/>
    <row r="31" s="73" customFormat="1" x14ac:dyDescent="0.25"/>
    <row r="32" s="73" customFormat="1" x14ac:dyDescent="0.25"/>
    <row r="33" spans="1:10" x14ac:dyDescent="0.25">
      <c r="B33" s="73"/>
      <c r="H33" s="73"/>
    </row>
    <row r="34" spans="1:10" x14ac:dyDescent="0.25">
      <c r="B34" s="73"/>
      <c r="H34" s="73"/>
    </row>
    <row r="35" spans="1:10" x14ac:dyDescent="0.25">
      <c r="A35" s="56"/>
      <c r="B35" s="56"/>
      <c r="C35" s="56"/>
      <c r="D35" s="56"/>
      <c r="F35" s="56"/>
      <c r="G35" s="56"/>
      <c r="H35" s="56"/>
      <c r="I35" s="56"/>
      <c r="J35" s="56"/>
    </row>
    <row r="36" spans="1:10" x14ac:dyDescent="0.25">
      <c r="B36" s="73"/>
      <c r="H36" s="73"/>
    </row>
    <row r="37" spans="1:10" x14ac:dyDescent="0.25">
      <c r="B37" s="73"/>
      <c r="H37" s="73"/>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44</vt:i4>
      </vt:variant>
    </vt:vector>
  </HeadingPairs>
  <TitlesOfParts>
    <vt:vector size="59"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Data'!ambvis_rates_Feb_5_2013hjp_3</vt:lpstr>
      <vt:lpstr>'Raw Data'!ambvis_rates_Feb_5_2013hjp_4</vt:lpstr>
      <vt:lpstr>'Raw Data'!cabg_Feb_5_2013hjp_1</vt:lpstr>
      <vt:lpstr>'Raw Data'!cabg_Feb_5_2013hjp_1_1</vt:lpstr>
      <vt:lpstr>'Raw Data'!cabg_Feb_5_2013hjp_1_2</vt:lpstr>
      <vt:lpstr>'Raw Data'!cabg_Feb_5_2013hjp_1_3</vt:lpstr>
      <vt:lpstr>'Raw Data'!cabg_Feb_5_2013hjp_1_4</vt:lpstr>
      <vt:lpstr>'Raw Data'!cath_Feb_5_2013hjp</vt:lpstr>
      <vt:lpstr>'Raw Data'!cath_Feb_5_2013hjp_1</vt:lpstr>
      <vt:lpstr>'Raw Data'!cath_Feb_5_2013hjp_2</vt:lpstr>
      <vt:lpstr>'Raw Data'!cath_Feb_5_2013hjp_3</vt:lpstr>
      <vt:lpstr>'Raw Data'!cath_Feb_5_2013hjp_4</vt:lpstr>
      <vt:lpstr>'Raw Data'!dementia_Feb_12_2013hjp</vt:lpstr>
      <vt:lpstr>'Raw Data'!dementia_Feb_12_2013hjp_1</vt:lpstr>
      <vt:lpstr>'Raw Data'!dementia_Feb_12_2013hjp_2</vt:lpstr>
      <vt:lpstr>'Raw Data'!dementia_Feb_12_2013hjp_3</vt:lpstr>
      <vt:lpstr>'Raw Data'!dementia_Feb_12_2013hjp_4</vt:lpstr>
      <vt:lpstr>'Raw Data'!hip_replace_Feb_5_2013hjp</vt:lpstr>
      <vt:lpstr>'Raw Data'!hip_replace_Feb_5_2013hjp_1</vt:lpstr>
      <vt:lpstr>'Raw Data'!hip_replace_Feb_5_2013hjp_2</vt:lpstr>
      <vt:lpstr>'Raw Data'!hip_replace_Feb_5_2013hjp_3</vt:lpstr>
      <vt:lpstr>'Raw Data'!hip_replace_Feb_5_2013hjp_4</vt:lpstr>
      <vt:lpstr>'Raw Data'!knee_replace_Feb_5_2013hjp</vt:lpstr>
      <vt:lpstr>'Raw Data'!knee_replace_Feb_5_2013hjp_1</vt:lpstr>
      <vt:lpstr>'Raw Data'!knee_replace_Feb_5_2013hjp_2</vt:lpstr>
      <vt:lpstr>'Raw Data'!knee_replace_Feb_5_2013hjp_3</vt:lpstr>
      <vt:lpstr>'Raw Data'!knee_replace_Feb_5_2013hjp_4</vt:lpstr>
      <vt:lpstr>'Raw Data'!pci_Feb_5_2013hjp</vt:lpstr>
      <vt:lpstr>'Raw Data'!pci_Feb_5_2013hjp_1</vt:lpstr>
      <vt:lpstr>'Raw Data'!pci_Feb_5_2013hjp_2</vt:lpstr>
      <vt:lpstr>'Raw Data'!pci_Feb_5_2013hjp_3</vt:lpstr>
      <vt:lpstr>'Raw Data'!pci_Feb_5_2013hjp_4</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RHA-Chapter13-ACR-Rates</dc:title>
  <dc:creator>rodm</dc:creator>
  <cp:lastModifiedBy>Lindsey Dahl</cp:lastModifiedBy>
  <cp:lastPrinted>2024-06-05T19:11:10Z</cp:lastPrinted>
  <dcterms:created xsi:type="dcterms:W3CDTF">2012-06-19T01:21:24Z</dcterms:created>
  <dcterms:modified xsi:type="dcterms:W3CDTF">2025-12-04T21:23:52Z</dcterms:modified>
</cp:coreProperties>
</file>